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1.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harts/chart18.xml" ContentType="application/vnd.openxmlformats-officedocument.drawingml.chart+xml"/>
  <Override PartName="/xl/drawings/drawing13.xml" ContentType="application/vnd.openxmlformats-officedocument.drawing+xml"/>
  <Override PartName="/xl/charts/chart19.xml" ContentType="application/vnd.openxmlformats-officedocument.drawingml.chart+xml"/>
  <Override PartName="/xl/drawings/drawing14.xml" ContentType="application/vnd.openxmlformats-officedocument.drawingml.chartshapes+xml"/>
  <Override PartName="/xl/charts/chart20.xml" ContentType="application/vnd.openxmlformats-officedocument.drawingml.chart+xml"/>
  <Override PartName="/xl/drawings/drawing15.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ojtechova\Moje_dokumenty\ine materialy\SoSSS17\datova_priloha_SSSO_2017\SSSO_2017_datova_priloha_na_web\"/>
    </mc:Choice>
  </mc:AlternateContent>
  <bookViews>
    <workbookView xWindow="0" yWindow="0" windowWidth="25575" windowHeight="11655" tabRatio="927"/>
  </bookViews>
  <sheets>
    <sheet name="OBSAH" sheetId="1" r:id="rId1"/>
    <sheet name="Kap.1 Vývoj HDP" sheetId="11" r:id="rId2"/>
    <sheet name="Kap.1 Prírastky obyvateľstva" sheetId="12" r:id="rId3"/>
    <sheet name="Kap1 Vek.štruktúra obyvateľstva" sheetId="9" r:id="rId4"/>
    <sheet name="Príloha ku kapitole 1" sheetId="10" r:id="rId5"/>
    <sheet name="Kap.2 EAO" sheetId="13" r:id="rId6"/>
    <sheet name="Kap.2 Zamestnanosť SP" sheetId="31" r:id="rId7"/>
    <sheet name="Kap.2 Zamestnanosť VZPS" sheetId="15" r:id="rId8"/>
    <sheet name="Kap.2 Zamestnanosť ŠÚSR" sheetId="16" r:id="rId9"/>
    <sheet name="Kap.2 Nezamestnanosť" sheetId="18" r:id="rId10"/>
    <sheet name="Kap.2 Nezamestnanosť vývoj" sheetId="19" r:id="rId11"/>
    <sheet name="Kap.2 Disponibilní UoZ" sheetId="20" r:id="rId12"/>
    <sheet name="Kap.2 Vek UoZ a dĺžka evidencie" sheetId="22" r:id="rId13"/>
    <sheet name="Kap.2 UoZ v krajoch" sheetId="21" r:id="rId14"/>
    <sheet name="Kap.2 Volné prac. miesta 2017" sheetId="23" r:id="rId15"/>
    <sheet name="Kap.2 Dlhodobo nezamestnaní" sheetId="24" r:id="rId16"/>
    <sheet name="Kap.2 Nezamestnanosť VZPS" sheetId="25" r:id="rId17"/>
    <sheet name="Kap.2 Mzdy" sheetId="26" r:id="rId18"/>
    <sheet name="Kap.2 Úplné náklady práce" sheetId="28" r:id="rId19"/>
    <sheet name="Kap.2 BOZP" sheetId="29" r:id="rId20"/>
    <sheet name="Príloha ku kapitole 2" sheetId="30" r:id="rId21"/>
  </sheets>
  <definedNames>
    <definedName name="_Toc313879678" localSheetId="20">'Príloha ku kapitole 2'!$B$32</definedName>
    <definedName name="_Toc325438292" localSheetId="0">OBSAH!#REF!</definedName>
    <definedName name="_Toc356482632" localSheetId="8">'Kap.2 Zamestnanosť ŠÚSR'!$B$2</definedName>
    <definedName name="_Toc514828134" localSheetId="0">OBSAH!$A$81</definedName>
    <definedName name="_Toc514828152" localSheetId="0">OBSAH!#REF!</definedName>
    <definedName name="_Toc514828180" localSheetId="0">OBSAH!#REF!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0" i="23" l="1"/>
  <c r="Q60" i="23"/>
  <c r="R60" i="23"/>
  <c r="S60" i="23"/>
  <c r="T60" i="23"/>
  <c r="U60" i="23"/>
  <c r="V60" i="23"/>
  <c r="W60" i="23"/>
  <c r="X60" i="23"/>
  <c r="Y60" i="23"/>
  <c r="Z60" i="23"/>
  <c r="O60" i="23"/>
  <c r="T59" i="23" l="1"/>
  <c r="U59" i="23"/>
  <c r="V68" i="23" l="1"/>
  <c r="V67" i="23"/>
  <c r="P9" i="13"/>
  <c r="R9" i="13" s="1"/>
  <c r="Q9" i="13"/>
  <c r="Q10" i="13"/>
  <c r="Q11" i="13"/>
  <c r="Q12" i="13"/>
  <c r="O13" i="13"/>
  <c r="P11" i="13" s="1"/>
  <c r="R11" i="13" s="1"/>
  <c r="Q7" i="9"/>
  <c r="R7" i="9"/>
  <c r="Q8" i="9"/>
  <c r="Q9" i="9"/>
  <c r="Q10" i="9"/>
  <c r="Q11" i="9"/>
  <c r="Q12" i="9"/>
  <c r="Q13" i="9"/>
  <c r="Q14" i="9"/>
  <c r="Q13" i="13" l="1"/>
  <c r="R16" i="24"/>
  <c r="R15" i="24"/>
  <c r="R14" i="24"/>
  <c r="R13" i="24"/>
  <c r="R12" i="24"/>
  <c r="R11" i="24"/>
  <c r="R10" i="24"/>
  <c r="R9" i="24"/>
  <c r="R8" i="24"/>
  <c r="R7" i="24"/>
  <c r="R6" i="24"/>
  <c r="R5" i="24"/>
  <c r="Z31" i="23"/>
  <c r="Y31" i="23"/>
  <c r="X31" i="23"/>
  <c r="W31" i="23"/>
  <c r="V31" i="23"/>
  <c r="U31" i="23"/>
  <c r="T31" i="23"/>
  <c r="S31" i="23"/>
  <c r="R31" i="23"/>
  <c r="Q31" i="23"/>
  <c r="P31" i="23"/>
  <c r="O31" i="23"/>
  <c r="Z16" i="23"/>
  <c r="Y16" i="23"/>
  <c r="X16" i="23"/>
  <c r="V42" i="23" s="1"/>
  <c r="W16" i="23"/>
  <c r="V16" i="23"/>
  <c r="U16" i="23"/>
  <c r="T16" i="23"/>
  <c r="V38" i="23" s="1"/>
  <c r="S16" i="23"/>
  <c r="R16" i="23"/>
  <c r="V36" i="23" s="1"/>
  <c r="Q16" i="23"/>
  <c r="V35" i="23" s="1"/>
  <c r="P16" i="23"/>
  <c r="V34" i="23" s="1"/>
  <c r="O16" i="23"/>
  <c r="V72" i="23"/>
  <c r="V71" i="23"/>
  <c r="V70" i="23"/>
  <c r="V66" i="23"/>
  <c r="V64" i="23"/>
  <c r="V63" i="23"/>
  <c r="V69" i="23"/>
  <c r="V39" i="23" l="1"/>
  <c r="V43" i="23"/>
  <c r="V40" i="23"/>
  <c r="V33" i="23"/>
  <c r="V37" i="23"/>
  <c r="V41" i="23"/>
  <c r="U6" i="24"/>
  <c r="U10" i="24"/>
  <c r="U14" i="24"/>
  <c r="U8" i="24"/>
  <c r="U16" i="24"/>
  <c r="U5" i="24"/>
  <c r="U9" i="24"/>
  <c r="U13" i="24"/>
  <c r="U12" i="24"/>
  <c r="U7" i="24"/>
  <c r="U11" i="24"/>
  <c r="U15" i="24"/>
  <c r="V65" i="23"/>
  <c r="R120" i="9" l="1"/>
  <c r="Q120" i="9"/>
  <c r="R119" i="9"/>
  <c r="Q119" i="9"/>
  <c r="R118" i="9"/>
  <c r="Q118" i="9"/>
  <c r="R117" i="9"/>
  <c r="Q117" i="9"/>
  <c r="R116" i="9"/>
  <c r="Q116" i="9"/>
  <c r="R115" i="9"/>
  <c r="Q115" i="9"/>
  <c r="R114" i="9"/>
  <c r="Q114" i="9"/>
  <c r="R113" i="9"/>
  <c r="Q113" i="9"/>
  <c r="R112" i="9"/>
  <c r="Q112" i="9"/>
  <c r="R111" i="9"/>
  <c r="Q111" i="9"/>
  <c r="R110" i="9"/>
  <c r="Q110" i="9"/>
  <c r="R109" i="9"/>
  <c r="Q109" i="9"/>
  <c r="R108" i="9"/>
  <c r="P108" i="9"/>
  <c r="O108" i="9"/>
  <c r="N108" i="9"/>
  <c r="M108" i="9"/>
  <c r="R107" i="9"/>
  <c r="Q107" i="9"/>
  <c r="R106" i="9"/>
  <c r="Q106" i="9"/>
  <c r="R105" i="9"/>
  <c r="Q105" i="9"/>
  <c r="R104" i="9"/>
  <c r="Q104" i="9"/>
  <c r="R103" i="9"/>
  <c r="Q103" i="9"/>
  <c r="R102" i="9"/>
  <c r="Q102" i="9"/>
  <c r="R101" i="9"/>
  <c r="Q101" i="9"/>
  <c r="R100" i="9"/>
  <c r="Q100" i="9"/>
  <c r="R99" i="9"/>
  <c r="Q99" i="9"/>
  <c r="R98" i="9"/>
  <c r="Q98" i="9"/>
  <c r="R97" i="9"/>
  <c r="Q97" i="9"/>
  <c r="R96" i="9"/>
  <c r="Q96" i="9"/>
  <c r="R95" i="9"/>
  <c r="Q95" i="9"/>
  <c r="R94" i="9"/>
  <c r="Q94" i="9"/>
  <c r="R93" i="9"/>
  <c r="Q93" i="9"/>
  <c r="R92" i="9"/>
  <c r="Q92" i="9"/>
  <c r="R91" i="9"/>
  <c r="Q91" i="9"/>
  <c r="R90" i="9"/>
  <c r="Q90" i="9"/>
  <c r="R89" i="9"/>
  <c r="Q89" i="9"/>
  <c r="R88" i="9"/>
  <c r="Q88" i="9"/>
  <c r="R87" i="9"/>
  <c r="Q87" i="9"/>
  <c r="R86" i="9"/>
  <c r="Q86" i="9"/>
  <c r="R85" i="9"/>
  <c r="Q85" i="9"/>
  <c r="R84" i="9"/>
  <c r="Q84" i="9"/>
  <c r="R83" i="9"/>
  <c r="Q83" i="9"/>
  <c r="R82" i="9"/>
  <c r="Q82" i="9"/>
  <c r="R81" i="9"/>
  <c r="Q81" i="9"/>
  <c r="R80" i="9"/>
  <c r="Q80" i="9"/>
  <c r="R79" i="9"/>
  <c r="Q79" i="9"/>
  <c r="R78" i="9"/>
  <c r="Q78" i="9"/>
  <c r="R77" i="9"/>
  <c r="Q77" i="9"/>
  <c r="R76" i="9"/>
  <c r="Q76" i="9"/>
  <c r="R75" i="9"/>
  <c r="Q75" i="9"/>
  <c r="R74" i="9"/>
  <c r="Q74" i="9"/>
  <c r="R73" i="9"/>
  <c r="Q73" i="9"/>
  <c r="R72" i="9"/>
  <c r="Q72" i="9"/>
  <c r="R71" i="9"/>
  <c r="Q71" i="9"/>
  <c r="R70" i="9"/>
  <c r="Q70" i="9"/>
  <c r="R69" i="9"/>
  <c r="Q69" i="9"/>
  <c r="R68" i="9"/>
  <c r="Q68" i="9"/>
  <c r="R67" i="9"/>
  <c r="Q67" i="9"/>
  <c r="R66" i="9"/>
  <c r="Q66" i="9"/>
  <c r="R65" i="9"/>
  <c r="Q65" i="9"/>
  <c r="R64" i="9"/>
  <c r="Q64" i="9"/>
  <c r="R63" i="9"/>
  <c r="Q63" i="9"/>
  <c r="R62" i="9"/>
  <c r="Q62" i="9"/>
  <c r="R61" i="9"/>
  <c r="Q61" i="9"/>
  <c r="R60" i="9"/>
  <c r="Q60" i="9"/>
  <c r="R59" i="9"/>
  <c r="Q59" i="9"/>
  <c r="R58" i="9"/>
  <c r="Q58" i="9"/>
  <c r="R57" i="9"/>
  <c r="Q57" i="9"/>
  <c r="R56" i="9"/>
  <c r="Q56" i="9"/>
  <c r="R55" i="9"/>
  <c r="Q55" i="9"/>
  <c r="R54" i="9"/>
  <c r="Q54" i="9"/>
  <c r="R53" i="9"/>
  <c r="Q53" i="9"/>
  <c r="R52" i="9"/>
  <c r="Q52" i="9"/>
  <c r="R51" i="9"/>
  <c r="Q51" i="9"/>
  <c r="R50" i="9"/>
  <c r="Q50" i="9"/>
  <c r="R49" i="9"/>
  <c r="Q49" i="9"/>
  <c r="R48" i="9"/>
  <c r="Q48" i="9"/>
  <c r="R47" i="9"/>
  <c r="Q47" i="9"/>
  <c r="R46" i="9"/>
  <c r="Q46" i="9"/>
  <c r="R45" i="9"/>
  <c r="Q45" i="9"/>
  <c r="R44" i="9"/>
  <c r="Q44" i="9"/>
  <c r="R43" i="9"/>
  <c r="Q43" i="9"/>
  <c r="R42" i="9"/>
  <c r="Q42" i="9"/>
  <c r="R41" i="9"/>
  <c r="Q41" i="9"/>
  <c r="R40" i="9"/>
  <c r="Q40" i="9"/>
  <c r="R39" i="9"/>
  <c r="Q39" i="9"/>
  <c r="R38" i="9"/>
  <c r="Q38" i="9"/>
  <c r="R37" i="9"/>
  <c r="Q37" i="9"/>
  <c r="R36" i="9"/>
  <c r="Q36" i="9"/>
  <c r="R35" i="9"/>
  <c r="Q35" i="9"/>
  <c r="R34" i="9"/>
  <c r="Q34" i="9"/>
  <c r="R33" i="9"/>
  <c r="Q33" i="9"/>
  <c r="R32" i="9"/>
  <c r="Q32" i="9"/>
  <c r="R31" i="9"/>
  <c r="Q31" i="9"/>
  <c r="R30" i="9"/>
  <c r="Q30" i="9"/>
  <c r="R29" i="9"/>
  <c r="Q29" i="9"/>
  <c r="R28" i="9"/>
  <c r="Q28" i="9"/>
  <c r="R27" i="9"/>
  <c r="Q27" i="9"/>
  <c r="R26" i="9"/>
  <c r="Q26" i="9"/>
  <c r="R25" i="9"/>
  <c r="Q25" i="9"/>
  <c r="R24" i="9"/>
  <c r="Q24" i="9"/>
  <c r="R23" i="9"/>
  <c r="Q23" i="9"/>
  <c r="R22" i="9"/>
  <c r="Q22" i="9"/>
  <c r="R21" i="9"/>
  <c r="Q21" i="9"/>
  <c r="R20" i="9"/>
  <c r="Q20" i="9"/>
  <c r="R19" i="9"/>
  <c r="Q19" i="9"/>
  <c r="R18" i="9"/>
  <c r="Q18" i="9"/>
  <c r="R17" i="9"/>
  <c r="Q17" i="9"/>
  <c r="R16" i="9"/>
  <c r="Q16" i="9"/>
  <c r="R15" i="9"/>
  <c r="Q15" i="9"/>
  <c r="R14" i="9"/>
  <c r="R13" i="9"/>
  <c r="R12" i="9"/>
  <c r="R11" i="9"/>
  <c r="R10" i="9"/>
  <c r="R9" i="9"/>
  <c r="R8" i="9"/>
  <c r="Q108" i="9" l="1"/>
</calcChain>
</file>

<file path=xl/sharedStrings.xml><?xml version="1.0" encoding="utf-8"?>
<sst xmlns="http://schemas.openxmlformats.org/spreadsheetml/2006/main" count="2319" uniqueCount="1378">
  <si>
    <t>Vývoj hrubého domáceho produktu v bežných a stálych cenách+</t>
  </si>
  <si>
    <t xml:space="preserve">Graf 1.1 </t>
  </si>
  <si>
    <t>Prírastky obyvateľstva SR v rokoch 2016 a 2017</t>
  </si>
  <si>
    <t xml:space="preserve">Tabuľka 1.1 </t>
  </si>
  <si>
    <t>Tabuľka 1.1 Prírastky obyvateľstva SR v rokoch 2016 a 2017</t>
  </si>
  <si>
    <t>Rok</t>
  </si>
  <si>
    <t>Živonarodení</t>
  </si>
  <si>
    <t>Zomretí</t>
  </si>
  <si>
    <t>Prirodzený prírastok</t>
  </si>
  <si>
    <t>Migračné saldo</t>
  </si>
  <si>
    <t>Celkový prírastok</t>
  </si>
  <si>
    <t>57 557</t>
  </si>
  <si>
    <t>52 351</t>
  </si>
  <si>
    <t>5 206</t>
  </si>
  <si>
    <t>3 885</t>
  </si>
  <si>
    <t>9 091</t>
  </si>
  <si>
    <t>57 969</t>
  </si>
  <si>
    <t>53 914</t>
  </si>
  <si>
    <t>4 055</t>
  </si>
  <si>
    <t>3 722</t>
  </si>
  <si>
    <t>7 777</t>
  </si>
  <si>
    <t>Zdroj: ŠÚ SR</t>
  </si>
  <si>
    <t xml:space="preserve">Základné makroekonomické charakteristiky </t>
  </si>
  <si>
    <t>Vybrané demografické ukazovatele</t>
  </si>
  <si>
    <t>Veková štruktúra obyvateľstva SR, 2007 a 2017</t>
  </si>
  <si>
    <t xml:space="preserve">Graf 1.2 </t>
  </si>
  <si>
    <t>Ekonomická aktivita obyvateľstva</t>
  </si>
  <si>
    <t>Bilancia obyvateľov SR vo veku 15 a viac rokov v roku 2017</t>
  </si>
  <si>
    <t>Graf 2.1</t>
  </si>
  <si>
    <t>Tabuľka 2.1</t>
  </si>
  <si>
    <t>Ekonomicky aktívne obyvateľstvo podľa veku v roku 2017</t>
  </si>
  <si>
    <t>Tabuľka 2.2</t>
  </si>
  <si>
    <t xml:space="preserve">Miera ekonomickej aktivity obyvateľov 15+ podľa veku a pohlavia (priemer za rok v %)
</t>
  </si>
  <si>
    <t>Veková skupina</t>
  </si>
  <si>
    <t>Spolu</t>
  </si>
  <si>
    <t>Muži</t>
  </si>
  <si>
    <t>Ženy</t>
  </si>
  <si>
    <t>15 – 19 rokov</t>
  </si>
  <si>
    <t>20 – 24 rokov</t>
  </si>
  <si>
    <t>25 – 29 rokov</t>
  </si>
  <si>
    <t>30 – 34 rokov</t>
  </si>
  <si>
    <t>35 – 39 rokov</t>
  </si>
  <si>
    <t>40 – 44 rokov</t>
  </si>
  <si>
    <t>45 – 49 rokov</t>
  </si>
  <si>
    <t>50 – 54 rokov</t>
  </si>
  <si>
    <t>55 – 59 rokov</t>
  </si>
  <si>
    <t>60 – 64 rokov</t>
  </si>
  <si>
    <t>65 a viac rokov</t>
  </si>
  <si>
    <t>Zdroj: ŠÚ SR, VZPS</t>
  </si>
  <si>
    <t>Štruktúra ekonomicky aktívnych obyvateľov podľa krajov v roku 2017</t>
  </si>
  <si>
    <t>Tabuľka 2.3</t>
  </si>
  <si>
    <t xml:space="preserve">Prírastky/úbytky počtu ekonomicky aktívnych a neaktívnych v roku 2017 
podľa krajov
</t>
  </si>
  <si>
    <t xml:space="preserve">Tabuľka 2.4 </t>
  </si>
  <si>
    <t>Počet zamestnávateľov evidovaných v Sociálnej poisťovni v rokoch 2016 a 2017</t>
  </si>
  <si>
    <t>Graf 2.2</t>
  </si>
  <si>
    <t xml:space="preserve">Zamestnanosť v štatistikách Sociálnej poisťovne </t>
  </si>
  <si>
    <t>Graf 2.3</t>
  </si>
  <si>
    <t>Počet právnych vzťahov s pravidelným mesačným príjmom evidovaných v Sociálnej poisťovni v rokoch 2016 a 2017</t>
  </si>
  <si>
    <t>Počet dohôd o prácach vykonávaných mimo pracovného pomeru evidovaných v Sociálnej poisťovni v rokoch 2016 a 2017</t>
  </si>
  <si>
    <t>Graf 2.4</t>
  </si>
  <si>
    <t xml:space="preserve">Počet samostatne zárobkovo činných osôb evidovaných v Sociálnej poisťovni 
v rokoch 2016 a 2017
</t>
  </si>
  <si>
    <t xml:space="preserve">Graf 2.5 </t>
  </si>
  <si>
    <t>Zamestnanosť podľa výberového zisťovania pracovných síl  ŠÚ SR</t>
  </si>
  <si>
    <t>Tabuľka 2.5</t>
  </si>
  <si>
    <t>Pracujúci podľa veku v roku 2017 (priemer za rok)</t>
  </si>
  <si>
    <t>Pracujúci podľa vzdelania v roku 2017 (priemer za rok)</t>
  </si>
  <si>
    <t xml:space="preserve">Tabuľka 2.6 </t>
  </si>
  <si>
    <t>Pracujúci podľa krajov v roku 2017 (priemer za rok)</t>
  </si>
  <si>
    <t>Tabuľka 2.7</t>
  </si>
  <si>
    <t>Vývoj zahraničnej pracovnej migrácie podľa krajov v roku 2017</t>
  </si>
  <si>
    <t xml:space="preserve">Tabuľka 2.8 </t>
  </si>
  <si>
    <t xml:space="preserve">Miera zamestnanosti vo veku 20 – 64 rokov podľa krajov 
(priemer za rok v %)
</t>
  </si>
  <si>
    <t>Tabuľka 2.9</t>
  </si>
  <si>
    <t>Zamestnanosť podľa štatistického výkazníctva ŠÚ SR</t>
  </si>
  <si>
    <t>Zamestnanosť podľa veľkosti podnikov (priemer za rok)</t>
  </si>
  <si>
    <t>Tabuľka 2.10</t>
  </si>
  <si>
    <t xml:space="preserve">Tabuľka 2.11 </t>
  </si>
  <si>
    <t>Voľné pracovné miesta v roku 2017 podľa krajov (priemer za rok)</t>
  </si>
  <si>
    <t>Porovnanie vývoja nezamestnanosti podľa evidencie ŠÚ SR a ÚPSVR</t>
  </si>
  <si>
    <t>Graf 2.6</t>
  </si>
  <si>
    <t>Vývoj počtu uchádzačov o zamestnanie v jednotlivých mesiacoch v rokoch 2016 a 2017</t>
  </si>
  <si>
    <t>Graf 2.7</t>
  </si>
  <si>
    <t xml:space="preserve">Vývoj počtov nezamestnaných mužov a žien v jednotlivých mesiacoch 
v rokoch 2016 a 2017
</t>
  </si>
  <si>
    <t>Graf 2.8</t>
  </si>
  <si>
    <t>Vývoj počtu disponibilných uchádzačov o zamestnanie v jednotlivých mesiacoch v rokoch 2016 a 2017</t>
  </si>
  <si>
    <t>Graf 2.9</t>
  </si>
  <si>
    <t xml:space="preserve">Graf 2.10 
</t>
  </si>
  <si>
    <t>Porovnanie priemerných počtov uchádzačov o zamestnanie 
v rokoch 2016 a 2017</t>
  </si>
  <si>
    <t>Graf 2.11</t>
  </si>
  <si>
    <t>Priemerná miera evidovanej nezamestnanosti a priemerný počet UoZ v krajoch SR v roku 2017</t>
  </si>
  <si>
    <t>Priemerná miera evidovanej nezamestnanosti a miera nezamestnanosti z celkového počtu UoZ v SR v rokoch 2016 a 2017</t>
  </si>
  <si>
    <t>Graf 2.12</t>
  </si>
  <si>
    <t>Podiel UoZ podľa stupňa vzdelania v krajoch SR v roku 2017</t>
  </si>
  <si>
    <t>Graf 2.13</t>
  </si>
  <si>
    <t>Tabuľka 2.12</t>
  </si>
  <si>
    <t>Štruktúra uchádzačov o zamestnanie podľa veku v krajoch SR v roku 2017 (v %)</t>
  </si>
  <si>
    <t>Priemerný počet uchádzačov o zamestnanie podľa dĺžky evidencie v mesiacoch 
v roku 2017 podľa regiónov SR (v osobách)</t>
  </si>
  <si>
    <t>Tabuľka 2.13</t>
  </si>
  <si>
    <t>Podiel VPM v roku 2017 podľa požiadaviek na vzdelanie</t>
  </si>
  <si>
    <t>Graf 2.14</t>
  </si>
  <si>
    <t>Podiel VPM v roku 2017 podľa SK ISCO-08</t>
  </si>
  <si>
    <t>Graf 2.15</t>
  </si>
  <si>
    <t xml:space="preserve">Priemerný počet znevýhodnených uchádzačov v roku 2017 podľa regiónov SR 
(v osobách)
</t>
  </si>
  <si>
    <t>Tabuľka 2.14</t>
  </si>
  <si>
    <t xml:space="preserve">Vývoj počtov UoZ dlhodobo nezamestnaných občanov 
a ich podiel na celkovom počte UoZ
</t>
  </si>
  <si>
    <t>Graf 2.16</t>
  </si>
  <si>
    <t xml:space="preserve">Podiel vybraných znevýhodnených skupín uchádzačov o zamestnanie 
na celkovom počte uchádzačov o zamestnanie (v %)
</t>
  </si>
  <si>
    <t>Tabuľka 2.15</t>
  </si>
  <si>
    <t>Nezamestnanosť podľa veku v roku 2017 (priemer za rok)</t>
  </si>
  <si>
    <t>Tabuľka 2.16</t>
  </si>
  <si>
    <t>Nezamestnanosť podľa krajov v roku 2017 (priemer za rok)</t>
  </si>
  <si>
    <t>Tabuľka 2.17</t>
  </si>
  <si>
    <t xml:space="preserve">Nezamestnanosť podľa dĺžky trvania nezamestnanosti v roku 2017 
(priemer za rok)
</t>
  </si>
  <si>
    <t>Tabuľka 2.18</t>
  </si>
  <si>
    <t>Mzdy</t>
  </si>
  <si>
    <t>Vývoj priemernej mesačnej mzdy od roku 2008 (v %)</t>
  </si>
  <si>
    <t>Graf 2.17</t>
  </si>
  <si>
    <t>Rast priemernej nominálnej mesačnej mzdy v rokoch 2016 a 2017 podľa krajov (v %)</t>
  </si>
  <si>
    <t>Graf 2.18</t>
  </si>
  <si>
    <t xml:space="preserve">Priemerná mesačná nominálna mzda a jej rast v rokoch 2016 a 2017 
podľa odvetví 
</t>
  </si>
  <si>
    <t>Tabuľka 2.19</t>
  </si>
  <si>
    <t>Priemerná nominálna mesačná mzda podľa veľkosti podnikov</t>
  </si>
  <si>
    <t>Tabuľka 2.20</t>
  </si>
  <si>
    <t>Dynamika ročných nákladov práce v SR na zamestnanca (v eurách)</t>
  </si>
  <si>
    <t>Tabuľka 2.21</t>
  </si>
  <si>
    <t>Úplné náklady práce</t>
  </si>
  <si>
    <t>Štruktúra mesačných nákladov práce v SR za rok 2016</t>
  </si>
  <si>
    <t>Tabuľka 2.22</t>
  </si>
  <si>
    <t>Mesačné náklady práce na zamestnanca v roku 2016 podľa krajov (v eurách)</t>
  </si>
  <si>
    <t>Tabuľka 2.23</t>
  </si>
  <si>
    <t>Bezpečnosť a ochrana zdravia pri práci</t>
  </si>
  <si>
    <t>Rozdelenie ostatných registrovaných pracovných úrazov podľa zdroja úrazu</t>
  </si>
  <si>
    <t>Graf 2.19</t>
  </si>
  <si>
    <t>Choroby z povolania podľa klasifikácie ekonomických činností</t>
  </si>
  <si>
    <t>Graf 2.20</t>
  </si>
  <si>
    <t>Tabuľka 1 Základné ukazovatele ekonomického vývoja SR</t>
  </si>
  <si>
    <t>Ukazovateľ</t>
  </si>
  <si>
    <t xml:space="preserve">Merná jednotka </t>
  </si>
  <si>
    <t xml:space="preserve"> Hrubý domáci produkt v bežných cenách</t>
  </si>
  <si>
    <t>mld. €</t>
  </si>
  <si>
    <t xml:space="preserve"> index, rovnaké obdobie predchádz. roku = 100</t>
  </si>
  <si>
    <t>%</t>
  </si>
  <si>
    <t>index, rovnaké obdobie predchádz. roku = 100</t>
  </si>
  <si>
    <t>Medziročná miera inflácie</t>
  </si>
  <si>
    <t>posledný mesiac obdobia</t>
  </si>
  <si>
    <t>v priemere za obdobie</t>
  </si>
  <si>
    <t xml:space="preserve">Počet pracujúcich </t>
  </si>
  <si>
    <t>tis. osôb</t>
  </si>
  <si>
    <t>2 329,3</t>
  </si>
  <si>
    <t>2 363,0</t>
  </si>
  <si>
    <t>2 424,0</t>
  </si>
  <si>
    <t>2 492,1</t>
  </si>
  <si>
    <t>2 530,7</t>
  </si>
  <si>
    <t xml:space="preserve">Počet nezamestnaných </t>
  </si>
  <si>
    <t xml:space="preserve">Miera nezamestnanosti </t>
  </si>
  <si>
    <t>ZAMESTNANOSŤ</t>
  </si>
  <si>
    <t xml:space="preserve">Priemerný počet zamestnaných osôb </t>
  </si>
  <si>
    <t>2 176,1</t>
  </si>
  <si>
    <t>2 204,6</t>
  </si>
  <si>
    <t>2 251,6</t>
  </si>
  <si>
    <t>2 307,0</t>
  </si>
  <si>
    <t>2 348,9</t>
  </si>
  <si>
    <t>PRIEMERNÁ MESAČNÁ MZDA</t>
  </si>
  <si>
    <t>nominálna</t>
  </si>
  <si>
    <t>€</t>
  </si>
  <si>
    <t>Tabuľka 2 Indexy spotrebiteľských cien</t>
  </si>
  <si>
    <t>Rovnaké obdobie predchádzajúceho roka = 100</t>
  </si>
  <si>
    <t>Stále</t>
  </si>
  <si>
    <t>Odbory COICOP</t>
  </si>
  <si>
    <t>váhy</t>
  </si>
  <si>
    <t>marec</t>
  </si>
  <si>
    <t>jún</t>
  </si>
  <si>
    <t>september</t>
  </si>
  <si>
    <t>december</t>
  </si>
  <si>
    <t>rok</t>
  </si>
  <si>
    <t xml:space="preserve"> Úhrn za SR</t>
  </si>
  <si>
    <t>1 000,000</t>
  </si>
  <si>
    <t xml:space="preserve"> v tom:</t>
  </si>
  <si>
    <t xml:space="preserve"> Potraviny a nealkoholické nápoje</t>
  </si>
  <si>
    <t xml:space="preserve"> Alkoholické nápoje a tabak </t>
  </si>
  <si>
    <t xml:space="preserve"> Odevy a obuv</t>
  </si>
  <si>
    <t xml:space="preserve"> Bývanie, voda, elektrina,</t>
  </si>
  <si>
    <t>plyn a iné palivá</t>
  </si>
  <si>
    <t xml:space="preserve"> Nábytok, vybavenie domácnosti</t>
  </si>
  <si>
    <t>a bežná údržba domu</t>
  </si>
  <si>
    <t xml:space="preserve"> Zdravie</t>
  </si>
  <si>
    <t xml:space="preserve"> Doprava</t>
  </si>
  <si>
    <t xml:space="preserve"> Pošty a telekomunikácie</t>
  </si>
  <si>
    <t xml:space="preserve"> Rekreácia a kultúra</t>
  </si>
  <si>
    <t xml:space="preserve"> Vzdelávanie</t>
  </si>
  <si>
    <t xml:space="preserve"> Hotely, kaviarne a reštaurácie</t>
  </si>
  <si>
    <t xml:space="preserve"> Rozličné tovary a služby</t>
  </si>
  <si>
    <t>Zdroj: ŠÚ SR Štatistická správa o základných vývojových tendenciách v hospodárstve SR vo 4. štvrťroku 2017</t>
  </si>
  <si>
    <t>Tabuľka 3 Výstavba a úbytok bytov</t>
  </si>
  <si>
    <t>Počet bytov</t>
  </si>
  <si>
    <t>Úbytok bytov</t>
  </si>
  <si>
    <t>začatých</t>
  </si>
  <si>
    <t>rozosta-</t>
  </si>
  <si>
    <t>dokončených</t>
  </si>
  <si>
    <t>spolu</t>
  </si>
  <si>
    <t xml:space="preserve">z toho </t>
  </si>
  <si>
    <t>v roku</t>
  </si>
  <si>
    <t>vaných k</t>
  </si>
  <si>
    <t>asanáciou</t>
  </si>
  <si>
    <t>v r. 2017</t>
  </si>
  <si>
    <t>Byty spolu</t>
  </si>
  <si>
    <t>a)</t>
  </si>
  <si>
    <t>19 930</t>
  </si>
  <si>
    <t>74 974</t>
  </si>
  <si>
    <t>16 946</t>
  </si>
  <si>
    <t>1 496</t>
  </si>
  <si>
    <t>1 365</t>
  </si>
  <si>
    <t>b)</t>
  </si>
  <si>
    <t xml:space="preserve"> v tom sektor:</t>
  </si>
  <si>
    <t xml:space="preserve"> verejný</t>
  </si>
  <si>
    <t>1 525</t>
  </si>
  <si>
    <t xml:space="preserve"> súkromný</t>
  </si>
  <si>
    <t>19 611</t>
  </si>
  <si>
    <t>73 449</t>
  </si>
  <si>
    <t>16 720</t>
  </si>
  <si>
    <t>1 477</t>
  </si>
  <si>
    <t>1 347</t>
  </si>
  <si>
    <t xml:space="preserve"> z úhrnu bytov </t>
  </si>
  <si>
    <t>14 115</t>
  </si>
  <si>
    <t>45 685</t>
  </si>
  <si>
    <t>11 547</t>
  </si>
  <si>
    <t>-</t>
  </si>
  <si>
    <t>Zdroj: ŠÚ SR (DATACube)</t>
  </si>
  <si>
    <t>a) počet</t>
  </si>
  <si>
    <t>b) indexy, rovnaké obdobie predchádzajúceho roka = 100</t>
  </si>
  <si>
    <t>Zdroj: ŠÚ SR Štatistická správa o základných vývojových tendenciách v hospodárstve SR vo 4.štvrťroku 2017</t>
  </si>
  <si>
    <t>1) metodika ESA 2010, údaje od roku 2017 sú spresnenými štvrťročnými odhadmi</t>
  </si>
  <si>
    <t>2) v stálych cenách vypočítaných reťazením objemov k referenčnému roku 2010</t>
  </si>
  <si>
    <t>3) počítaná zo spotrebiteľských cien, od roku 2005 s ročnou aktualizáciou váh</t>
  </si>
  <si>
    <t>4) VZPS – výberové zisťovanie pracovných síl; v priemere za obdobie; pracujúci v zmysle VZPS sú všetky osoby vo veku od 15 rokov, ktoré v sledovanom (referenčnom) týždni vykonávajú aspoň 1 hodinu prácu za mzdu, plat alebo iný druh odmeny alebo prácu za účelom dosiahnutia zisku, vrátane osôb vykonávajúcich prácu na základe dohôd, sezónnych pracovníkov, osôb na riadnej materskej dovolenke, osôb pracujúcich v zahraničí menej ako 1 rok, osôb dochádzajúcich za prácou do zahraničia a osôb platených na aktivačných prácach;</t>
  </si>
  <si>
    <t>5) zo štvrťročného štatistického výkazníctva; zamestnané osoby sú zamestnanci a podnikatelia; bez žien na materskej dovolenke</t>
  </si>
  <si>
    <t>6) zo štvrťročného štatistického výkazníctva; bez podnikateľských príjmov; údaje upravené o štatistický odhad neevidovaných miezd</t>
  </si>
  <si>
    <t>7) index reálnej mzdy je vypočítaný ako podiel indexu nominálnej mzdy a indexu spotrebiteľských cien</t>
  </si>
  <si>
    <t>Tabuľka 4 Počet obyvateľov SR podľa regiónov</t>
  </si>
  <si>
    <t>Počet trvale bývajúcich obyvateľov</t>
  </si>
  <si>
    <t>k 31. 12. 2017</t>
  </si>
  <si>
    <t>Podiel na celkovom počte trvale bývajúcich obyvateľov v SR</t>
  </si>
  <si>
    <t>Index 2017/2016</t>
  </si>
  <si>
    <t>Bratislavský kraj</t>
  </si>
  <si>
    <t>101,4 %</t>
  </si>
  <si>
    <t>Trnavský kraj</t>
  </si>
  <si>
    <t>10,3 %</t>
  </si>
  <si>
    <t>100,2 %</t>
  </si>
  <si>
    <t>Trenčiansky kraj</t>
  </si>
  <si>
    <t>10,8 %</t>
  </si>
  <si>
    <t>99,8 %</t>
  </si>
  <si>
    <t>Nitriansky kraj</t>
  </si>
  <si>
    <t>12,5 %</t>
  </si>
  <si>
    <t>99,7 %</t>
  </si>
  <si>
    <t>Žilinský kraj</t>
  </si>
  <si>
    <t>691 023</t>
  </si>
  <si>
    <t>12,7 %</t>
  </si>
  <si>
    <t>100,0 %</t>
  </si>
  <si>
    <t>Banskobystrický kraj</t>
  </si>
  <si>
    <t>11,9 %</t>
  </si>
  <si>
    <t>Prešovský kraj</t>
  </si>
  <si>
    <t>15,1 %</t>
  </si>
  <si>
    <t>Košický kraj</t>
  </si>
  <si>
    <t>14,7 %</t>
  </si>
  <si>
    <t>100,1 %</t>
  </si>
  <si>
    <t>Slovenská republika</t>
  </si>
  <si>
    <t>5 443 120</t>
  </si>
  <si>
    <t>Graf 1 Priemerný vek obyvateľstva v roku 2017 v jednotlivých okresoch SR</t>
  </si>
  <si>
    <t>index 2017/2016</t>
  </si>
  <si>
    <t>HDP v b.c. (mld. EUR)</t>
  </si>
  <si>
    <t>HDP v s.c. 2010 (mld. EUR)</t>
  </si>
  <si>
    <t>2007</t>
  </si>
  <si>
    <t>2017</t>
  </si>
  <si>
    <t>mm</t>
  </si>
  <si>
    <t>muži</t>
  </si>
  <si>
    <t>ženy</t>
  </si>
  <si>
    <t>0 rokov</t>
  </si>
  <si>
    <t>1 rok</t>
  </si>
  <si>
    <t>2 roky</t>
  </si>
  <si>
    <t>3 roky</t>
  </si>
  <si>
    <t>4 roky</t>
  </si>
  <si>
    <t>5 rokov</t>
  </si>
  <si>
    <t>6 rokov</t>
  </si>
  <si>
    <t>7 rokov</t>
  </si>
  <si>
    <t>8 rokov</t>
  </si>
  <si>
    <t>9 rokov</t>
  </si>
  <si>
    <t>10 rokov</t>
  </si>
  <si>
    <t>11 rokov</t>
  </si>
  <si>
    <t>12 rokov</t>
  </si>
  <si>
    <t>13 rokov</t>
  </si>
  <si>
    <t>14 rokov</t>
  </si>
  <si>
    <t>15 rokov</t>
  </si>
  <si>
    <t>16 rokov</t>
  </si>
  <si>
    <t>17 rokov</t>
  </si>
  <si>
    <t>18 rokov</t>
  </si>
  <si>
    <t>19 rokov</t>
  </si>
  <si>
    <t>20 rokov</t>
  </si>
  <si>
    <t>21 rokov</t>
  </si>
  <si>
    <t>22 rokov</t>
  </si>
  <si>
    <t>23 rokov</t>
  </si>
  <si>
    <t>24 rokov</t>
  </si>
  <si>
    <t>25 rokov</t>
  </si>
  <si>
    <t>26 rokov</t>
  </si>
  <si>
    <t>27 rokov</t>
  </si>
  <si>
    <t>28 rokov</t>
  </si>
  <si>
    <t>29 rokov</t>
  </si>
  <si>
    <t>30 rokov</t>
  </si>
  <si>
    <t>31 rokov</t>
  </si>
  <si>
    <t>32 rokov</t>
  </si>
  <si>
    <t>33 rokov</t>
  </si>
  <si>
    <t>34 rokov</t>
  </si>
  <si>
    <t>35 rokov</t>
  </si>
  <si>
    <t>36 rokov</t>
  </si>
  <si>
    <t>37 rokov</t>
  </si>
  <si>
    <t>38 rokov</t>
  </si>
  <si>
    <t>39 rokov</t>
  </si>
  <si>
    <t>40 rokov</t>
  </si>
  <si>
    <t>41 rokov</t>
  </si>
  <si>
    <t>42 rokov</t>
  </si>
  <si>
    <t>43 rokov</t>
  </si>
  <si>
    <t>44 rokov</t>
  </si>
  <si>
    <t>45 rokov</t>
  </si>
  <si>
    <t>46 rokov</t>
  </si>
  <si>
    <t>47 rokov</t>
  </si>
  <si>
    <t>48 rokov</t>
  </si>
  <si>
    <t>49 rokov</t>
  </si>
  <si>
    <t>50 rokov</t>
  </si>
  <si>
    <t>51 rokov</t>
  </si>
  <si>
    <t>52 rokov</t>
  </si>
  <si>
    <t>53 rokov</t>
  </si>
  <si>
    <t>54 rokov</t>
  </si>
  <si>
    <t>55 rokov</t>
  </si>
  <si>
    <t>56 rokov</t>
  </si>
  <si>
    <t>57 rokov</t>
  </si>
  <si>
    <t>58 rokov</t>
  </si>
  <si>
    <t>59 rokov</t>
  </si>
  <si>
    <t>60 rokov</t>
  </si>
  <si>
    <t>61 rokov</t>
  </si>
  <si>
    <t>62 rokov</t>
  </si>
  <si>
    <t>63 rokov</t>
  </si>
  <si>
    <t>64 rokov</t>
  </si>
  <si>
    <t>65 rokov</t>
  </si>
  <si>
    <t>66 rokov</t>
  </si>
  <si>
    <t>67 rokov</t>
  </si>
  <si>
    <t>68 rokov</t>
  </si>
  <si>
    <t>69 rokov</t>
  </si>
  <si>
    <t>70 rokov</t>
  </si>
  <si>
    <t>71 rokov</t>
  </si>
  <si>
    <t>72 rokov</t>
  </si>
  <si>
    <t>73 rokov</t>
  </si>
  <si>
    <t>74 rokov</t>
  </si>
  <si>
    <t>75 rokov</t>
  </si>
  <si>
    <t>76 rokov</t>
  </si>
  <si>
    <t>77 rokov</t>
  </si>
  <si>
    <t>78 rokov</t>
  </si>
  <si>
    <t>79 rokov</t>
  </si>
  <si>
    <t>80 rokov</t>
  </si>
  <si>
    <t>81 rokov</t>
  </si>
  <si>
    <t>82 rokov</t>
  </si>
  <si>
    <t>83 rokov</t>
  </si>
  <si>
    <t>84 rokov</t>
  </si>
  <si>
    <t>85 rokov</t>
  </si>
  <si>
    <t>86 rokov</t>
  </si>
  <si>
    <t>87 rokov</t>
  </si>
  <si>
    <t>88 rokov</t>
  </si>
  <si>
    <t>89 rokov</t>
  </si>
  <si>
    <t>90 rokov</t>
  </si>
  <si>
    <t>91 rokov</t>
  </si>
  <si>
    <t>92 rokov</t>
  </si>
  <si>
    <t>93 rokov</t>
  </si>
  <si>
    <t>94 rokov</t>
  </si>
  <si>
    <t>95 rokov</t>
  </si>
  <si>
    <t>96 rokov</t>
  </si>
  <si>
    <t>97 rokov</t>
  </si>
  <si>
    <t>98 rokov</t>
  </si>
  <si>
    <t>99 rokov</t>
  </si>
  <si>
    <t>100+ rokov</t>
  </si>
  <si>
    <t>100 rokov</t>
  </si>
  <si>
    <t>100 rokov alebo viac</t>
  </si>
  <si>
    <t>101 rokov</t>
  </si>
  <si>
    <t>102 rokov</t>
  </si>
  <si>
    <t>103 rokov</t>
  </si>
  <si>
    <t>104 rokov</t>
  </si>
  <si>
    <t>105 rokov</t>
  </si>
  <si>
    <t>106 rokov</t>
  </si>
  <si>
    <t>107 rokov</t>
  </si>
  <si>
    <t>108 rokov</t>
  </si>
  <si>
    <t>109 rokov</t>
  </si>
  <si>
    <t>110 rokov alebo viac</t>
  </si>
  <si>
    <t>Tabuľka 1</t>
  </si>
  <si>
    <t>Základné ukazovatele ekonomického vývoja SR</t>
  </si>
  <si>
    <t>Tabuľka 2</t>
  </si>
  <si>
    <t>Indexy spotrebiteľských cien</t>
  </si>
  <si>
    <t>Tabuľka 3</t>
  </si>
  <si>
    <t>Výstavba a úbytok bytov</t>
  </si>
  <si>
    <t>Tabuľka 4</t>
  </si>
  <si>
    <t>Počet obyvateľov SR podľa regiónov</t>
  </si>
  <si>
    <t>Graf 1</t>
  </si>
  <si>
    <t>Priemerný vek obyvateľstva v roku 2017 v jednotlivých okresoch SR</t>
  </si>
  <si>
    <t>Kapitola 1</t>
  </si>
  <si>
    <t>Graf 1.2 Veková štruktúra obyvateľstva SR, 2007 a 2017</t>
  </si>
  <si>
    <t>Vývoj hrubého domáceho produktu v bežných a stálych cenách</t>
  </si>
  <si>
    <t>Príloha ku kapitole 1</t>
  </si>
  <si>
    <t>Ekonomicky aktívne obyvateľstvo (v tis.)</t>
  </si>
  <si>
    <t>pracujúci (v tis.)</t>
  </si>
  <si>
    <t>pracujúci</t>
  </si>
  <si>
    <t>nezamestnaní (v tis.)</t>
  </si>
  <si>
    <t>nezamestnaní</t>
  </si>
  <si>
    <t>Ekonomicky neaktívne obyvateľstvo od 15 rokov (v tis.)</t>
  </si>
  <si>
    <t>študenti, učni</t>
  </si>
  <si>
    <t>študenti (v tis.)</t>
  </si>
  <si>
    <t>dôchodcovia</t>
  </si>
  <si>
    <t>dôchodcovia (starobní, invalidní) (v tis.)</t>
  </si>
  <si>
    <t>ostatní</t>
  </si>
  <si>
    <t>osoby na rodičovskej dovolenke (v tis.)</t>
  </si>
  <si>
    <t>Graf 2.1 Bilancia obyvateľov SR vo veku 15 a viac rokov v roku 2017</t>
  </si>
  <si>
    <t xml:space="preserve">Tabuľka 2.1 Ekonomicky aktívne obyvateľstvo podľa veku v roku 2017 </t>
  </si>
  <si>
    <t>Zmena oproti roku 2016</t>
  </si>
  <si>
    <t>v tis. osobách</t>
  </si>
  <si>
    <t>v %</t>
  </si>
  <si>
    <t>v tis. osobách</t>
  </si>
  <si>
    <t>v p. b.</t>
  </si>
  <si>
    <t xml:space="preserve">2 754,7 </t>
  </si>
  <si>
    <t>X</t>
  </si>
  <si>
    <t>v tom veková skupina:</t>
  </si>
  <si>
    <t>Tabuľka 2.2 Miera ekonomickej aktivity obyvateľov 15+ podľa veku a pohlavia (priemer za rok v %)</t>
  </si>
  <si>
    <t>Tabuľka 2.3 Štruktúra ekonomicky aktívnych obyvateľov podľa krajov v roku 2017</t>
  </si>
  <si>
    <t>Kraj</t>
  </si>
  <si>
    <t>Ekonomicky aktívne obyvateľstvo spolu v tis. osobách</t>
  </si>
  <si>
    <t>Miera zamestnanosti vo veku 20-64 rokov v %</t>
  </si>
  <si>
    <t>Miera nezamestnanosti spolu v %</t>
  </si>
  <si>
    <t>z toho pracujúci</t>
  </si>
  <si>
    <t>z toho nezamestnaní</t>
  </si>
  <si>
    <t>SR spolu</t>
  </si>
  <si>
    <t>Bratislavský</t>
  </si>
  <si>
    <t>Trnavský</t>
  </si>
  <si>
    <t>Trenčiansky</t>
  </si>
  <si>
    <t>Nitriansky</t>
  </si>
  <si>
    <t>Žilinský</t>
  </si>
  <si>
    <t>Banskobystrický</t>
  </si>
  <si>
    <t>Prešovský</t>
  </si>
  <si>
    <t>Košický</t>
  </si>
  <si>
    <t>Ekonomicky aktívne obyvateľstvo 15+ (v tis. osobách)</t>
  </si>
  <si>
    <t>v tom</t>
  </si>
  <si>
    <t>Tabuľka 2.4 Prírastky/úbytky počtu ekonomicky aktívnych a neaktívnych v roku 2017 podľa krajov</t>
  </si>
  <si>
    <t>Kapitola 2</t>
  </si>
  <si>
    <t>Graf 2.2 Počet zamestnávateľov evidovaných v Sociálnej poisťovni v rokoch 2016 a 2017</t>
  </si>
  <si>
    <t>Zdroj: Sociálna poisťovňa</t>
  </si>
  <si>
    <t>Graf 2.3 Počet právnych vzťahov s pravidelným mesačným príjmom evidovaných v Sociálnej poisťovni v rokoch 2016 a 2017</t>
  </si>
  <si>
    <t>Graf 2.4 Počet dohôd o prácach vykonávaných mimo pracovného pomeru evidovaných v Sociálnej poisťovni v rokoch 2016 a 2017</t>
  </si>
  <si>
    <t>január</t>
  </si>
  <si>
    <t>február</t>
  </si>
  <si>
    <t>apríl</t>
  </si>
  <si>
    <t>máj</t>
  </si>
  <si>
    <t>júl</t>
  </si>
  <si>
    <t>august</t>
  </si>
  <si>
    <t>október</t>
  </si>
  <si>
    <t>november</t>
  </si>
  <si>
    <t>Kap.1 Vývoj HDP</t>
  </si>
  <si>
    <t>Kap.1 Prírastky obyvateľstva</t>
  </si>
  <si>
    <t>Kap.2 EAO</t>
  </si>
  <si>
    <t>Kap.2 Zamestnanosť SP</t>
  </si>
  <si>
    <t>Tabuľka 2.5 Pracujúci podľa veku v roku 2017 (priemer za rok)</t>
  </si>
  <si>
    <t>Počet pracujúcich</t>
  </si>
  <si>
    <t>(v tis. osôb)</t>
  </si>
  <si>
    <t>Podiel na SR</t>
  </si>
  <si>
    <t>(v %)</t>
  </si>
  <si>
    <t>Index</t>
  </si>
  <si>
    <t>2017/2016</t>
  </si>
  <si>
    <t>v tom veková skupina:</t>
  </si>
  <si>
    <r>
      <t xml:space="preserve">15 </t>
    </r>
    <r>
      <rPr>
        <sz val="11"/>
        <color rgb="FF000000"/>
        <rFont val="Times New Roman"/>
        <family val="1"/>
        <charset val="238"/>
      </rPr>
      <t>–</t>
    </r>
    <r>
      <rPr>
        <sz val="11"/>
        <color theme="1"/>
        <rFont val="Times New Roman"/>
        <family val="1"/>
        <charset val="238"/>
      </rPr>
      <t xml:space="preserve"> 19 rokov</t>
    </r>
  </si>
  <si>
    <r>
      <t xml:space="preserve">20 </t>
    </r>
    <r>
      <rPr>
        <sz val="11"/>
        <color rgb="FF000000"/>
        <rFont val="Times New Roman"/>
        <family val="1"/>
        <charset val="238"/>
      </rPr>
      <t>–</t>
    </r>
    <r>
      <rPr>
        <sz val="11"/>
        <color theme="1"/>
        <rFont val="Times New Roman"/>
        <family val="1"/>
        <charset val="238"/>
      </rPr>
      <t xml:space="preserve"> 24 rokov</t>
    </r>
  </si>
  <si>
    <r>
      <t xml:space="preserve">25 </t>
    </r>
    <r>
      <rPr>
        <sz val="11"/>
        <color rgb="FF000000"/>
        <rFont val="Times New Roman"/>
        <family val="1"/>
        <charset val="238"/>
      </rPr>
      <t>–</t>
    </r>
    <r>
      <rPr>
        <sz val="11"/>
        <color theme="1"/>
        <rFont val="Times New Roman"/>
        <family val="1"/>
        <charset val="238"/>
      </rPr>
      <t xml:space="preserve"> 29 rokov</t>
    </r>
  </si>
  <si>
    <r>
      <t xml:space="preserve">30 </t>
    </r>
    <r>
      <rPr>
        <sz val="11"/>
        <color rgb="FF000000"/>
        <rFont val="Times New Roman"/>
        <family val="1"/>
        <charset val="238"/>
      </rPr>
      <t>–</t>
    </r>
    <r>
      <rPr>
        <sz val="11"/>
        <color theme="1"/>
        <rFont val="Times New Roman"/>
        <family val="1"/>
        <charset val="238"/>
      </rPr>
      <t xml:space="preserve"> 34 rokov</t>
    </r>
  </si>
  <si>
    <r>
      <t xml:space="preserve">35 </t>
    </r>
    <r>
      <rPr>
        <sz val="11"/>
        <color rgb="FF000000"/>
        <rFont val="Times New Roman"/>
        <family val="1"/>
        <charset val="238"/>
      </rPr>
      <t>–</t>
    </r>
    <r>
      <rPr>
        <sz val="11"/>
        <color theme="1"/>
        <rFont val="Times New Roman"/>
        <family val="1"/>
        <charset val="238"/>
      </rPr>
      <t xml:space="preserve"> 39 rokov</t>
    </r>
  </si>
  <si>
    <r>
      <t xml:space="preserve">40 </t>
    </r>
    <r>
      <rPr>
        <sz val="11"/>
        <color rgb="FF000000"/>
        <rFont val="Times New Roman"/>
        <family val="1"/>
        <charset val="238"/>
      </rPr>
      <t>–</t>
    </r>
    <r>
      <rPr>
        <sz val="11"/>
        <color theme="1"/>
        <rFont val="Times New Roman"/>
        <family val="1"/>
        <charset val="238"/>
      </rPr>
      <t xml:space="preserve"> 44 rokov</t>
    </r>
  </si>
  <si>
    <r>
      <t xml:space="preserve">45 </t>
    </r>
    <r>
      <rPr>
        <sz val="11"/>
        <color rgb="FF000000"/>
        <rFont val="Times New Roman"/>
        <family val="1"/>
        <charset val="238"/>
      </rPr>
      <t>–</t>
    </r>
    <r>
      <rPr>
        <sz val="11"/>
        <color theme="1"/>
        <rFont val="Times New Roman"/>
        <family val="1"/>
        <charset val="238"/>
      </rPr>
      <t xml:space="preserve"> 49 rokov</t>
    </r>
  </si>
  <si>
    <r>
      <t xml:space="preserve">50 </t>
    </r>
    <r>
      <rPr>
        <sz val="11"/>
        <color rgb="FF000000"/>
        <rFont val="Times New Roman"/>
        <family val="1"/>
        <charset val="238"/>
      </rPr>
      <t>–</t>
    </r>
    <r>
      <rPr>
        <sz val="11"/>
        <color theme="1"/>
        <rFont val="Times New Roman"/>
        <family val="1"/>
        <charset val="238"/>
      </rPr>
      <t xml:space="preserve"> 54 rokov</t>
    </r>
  </si>
  <si>
    <r>
      <t xml:space="preserve">55 </t>
    </r>
    <r>
      <rPr>
        <sz val="11"/>
        <color rgb="FF000000"/>
        <rFont val="Times New Roman"/>
        <family val="1"/>
        <charset val="238"/>
      </rPr>
      <t>–</t>
    </r>
    <r>
      <rPr>
        <sz val="11"/>
        <color theme="1"/>
        <rFont val="Times New Roman"/>
        <family val="1"/>
        <charset val="238"/>
      </rPr>
      <t xml:space="preserve"> 59 rokov</t>
    </r>
  </si>
  <si>
    <r>
      <t xml:space="preserve">60 </t>
    </r>
    <r>
      <rPr>
        <sz val="11"/>
        <color rgb="FF000000"/>
        <rFont val="Times New Roman"/>
        <family val="1"/>
        <charset val="238"/>
      </rPr>
      <t>–</t>
    </r>
    <r>
      <rPr>
        <sz val="11"/>
        <color theme="1"/>
        <rFont val="Times New Roman"/>
        <family val="1"/>
        <charset val="238"/>
      </rPr>
      <t xml:space="preserve"> 64 rokov</t>
    </r>
  </si>
  <si>
    <t>65 a viac rokov</t>
  </si>
  <si>
    <t>Tabuľka 2.6 Pracujúci podľa vzdelania v roku 2017 (priemer za rok)</t>
  </si>
  <si>
    <t>(v %)</t>
  </si>
  <si>
    <t>v tom vzdelanie:</t>
  </si>
  <si>
    <t>Základné</t>
  </si>
  <si>
    <t>Stredné odborné (učňovské) bez maturity</t>
  </si>
  <si>
    <t>Úplné stredné odborné (učňovské) s maturitou</t>
  </si>
  <si>
    <t>Úplné stredné všeobecné s maturitou</t>
  </si>
  <si>
    <t>Úplné stredné odborné s maturitou</t>
  </si>
  <si>
    <t>Vyššie odborné</t>
  </si>
  <si>
    <t>Vysokoškolské</t>
  </si>
  <si>
    <t>Bez vzdelania</t>
  </si>
  <si>
    <t>Tabuľka 2.7 Pracujúci podľa krajov v roku 2017 (priemer za rok)</t>
  </si>
  <si>
    <t>v tom:</t>
  </si>
  <si>
    <t>Tabuľka 2.8 Vývoj zahraničnej pracovnej migrácie podľa krajov v roku 2017</t>
  </si>
  <si>
    <t>Pracujúci v zahraničí</t>
  </si>
  <si>
    <t>Podiel pracujúcich v zahraničí na celkovej zamestnanosti SR, resp. kraja (v %)</t>
  </si>
  <si>
    <t>Miera zamestnanosti vo veku 20 – 64 rokov</t>
  </si>
  <si>
    <t>Zmena 2017/2016</t>
  </si>
  <si>
    <t>(v p. b.)</t>
  </si>
  <si>
    <t>rok 2016</t>
  </si>
  <si>
    <t>rok 2017</t>
  </si>
  <si>
    <t>Tabuľka 2.9 Miera zamestnanosti vo veku 20 – 64 rokov podľa krajov (priemer za rok v %)</t>
  </si>
  <si>
    <t>Kap.2 Zamestnanosť VZPS</t>
  </si>
  <si>
    <t>Tabuľka 2.10 Zamestnanosť podľa veľkosti podnikov (priemer za rok)</t>
  </si>
  <si>
    <t>Počet zamestnancov</t>
  </si>
  <si>
    <t>Osoby</t>
  </si>
  <si>
    <t>Index 2016/2015</t>
  </si>
  <si>
    <t>Podiel v %</t>
  </si>
  <si>
    <t>0 – 19</t>
  </si>
  <si>
    <t>20 – 49</t>
  </si>
  <si>
    <t>50 – 249</t>
  </si>
  <si>
    <t>250 – 499</t>
  </si>
  <si>
    <t>500 – 999</t>
  </si>
  <si>
    <t>1 000 a viac</t>
  </si>
  <si>
    <t>Živnostníci* (odhad)</t>
  </si>
  <si>
    <t>2 306 968</t>
  </si>
  <si>
    <t>Zdroj: ŠÚ SR, Štatistická správa o základných vývojových tendenciách v hospodárstve SR vo 4. štvrťroku 2016, Štatistická správa o základných vývojových tendenciách v hospodárstve SR vo 4. štvrťroku 2017</t>
  </si>
  <si>
    <t>*vrátane zamestnancov u živnostníkov</t>
  </si>
  <si>
    <t>Tabuľka 2.11 Voľné pracovné miesta v roku 2017 podľa krajov (priemer za rok)</t>
  </si>
  <si>
    <t>Voľné pracovné miesta</t>
  </si>
  <si>
    <t>Počet</t>
  </si>
  <si>
    <t>Podiel na SR (v %)</t>
  </si>
  <si>
    <t>100,0 </t>
  </si>
  <si>
    <t>Zdroj: ŠÚ SR, Štatistická správa o základných vývojových tendenciách v hospodárstve SR vo 4. štvrťroku 2017</t>
  </si>
  <si>
    <t>Počet nezamestnaných (ŠÚ SR)</t>
  </si>
  <si>
    <t>Počet nezamestnaných (ÚPSVR)</t>
  </si>
  <si>
    <t>Miera nezamestnanosti (ŠÚ SR)</t>
  </si>
  <si>
    <t>Miera evidovanej nezamestnanosti (ÚPSVR)</t>
  </si>
  <si>
    <t>1. Q. 2013</t>
  </si>
  <si>
    <t>2. Q. 2013</t>
  </si>
  <si>
    <t>3. Q. 2013</t>
  </si>
  <si>
    <t>4.Q. 2013</t>
  </si>
  <si>
    <t>1. Q. 2014</t>
  </si>
  <si>
    <t>2.Q. 2014</t>
  </si>
  <si>
    <t>3.Q. 2014</t>
  </si>
  <si>
    <t>4. Q. 2014</t>
  </si>
  <si>
    <t>1. Q. 2015</t>
  </si>
  <si>
    <t>2. Q. 2015</t>
  </si>
  <si>
    <t>3. Q. 2015</t>
  </si>
  <si>
    <t>4. Q. 2015</t>
  </si>
  <si>
    <t>1. Q. 2016</t>
  </si>
  <si>
    <t>2. Q. 2016</t>
  </si>
  <si>
    <t>priemer</t>
  </si>
  <si>
    <t>3. Q. 2016</t>
  </si>
  <si>
    <t>4. Q. 2016</t>
  </si>
  <si>
    <t>1. Q. 2017</t>
  </si>
  <si>
    <t>2. Q. 2017</t>
  </si>
  <si>
    <t>3. Q. 2017</t>
  </si>
  <si>
    <t>4. Q. 2017</t>
  </si>
  <si>
    <t>Graf 2.6 Porovnanie vývoja nezamestnanosti podľa evidencie ŠÚ SR a ÚPSVR</t>
  </si>
  <si>
    <t>Zdroj: ŠÚ SR (VZPS), ÚPSVR</t>
  </si>
  <si>
    <t>Graf 2.7 Vývoj počtu uchádzačov o zamestnanie v jednotlivých mesiacoch v rokoch 2016 a 2017</t>
  </si>
  <si>
    <t>Zdroj: ÚPSVR</t>
  </si>
  <si>
    <t>Graf 2.8 Vývoj počtov nezamestnaných mužov a žien v jednotlivých mesiacoch v rokoch 2016 a 2017</t>
  </si>
  <si>
    <t>Kap.2 Nezamestnanosť vývoj</t>
  </si>
  <si>
    <t>Kap.2 Nezamestnanosť</t>
  </si>
  <si>
    <t>Kap.2 Zamestnanosť ŠÚSR</t>
  </si>
  <si>
    <t>disponibilní</t>
  </si>
  <si>
    <t>disponibilní UoZ 2016</t>
  </si>
  <si>
    <t>disponibilní UoZ 2017</t>
  </si>
  <si>
    <t>priemer 2016</t>
  </si>
  <si>
    <t>priemer 2017</t>
  </si>
  <si>
    <t>UoZ celkom</t>
  </si>
  <si>
    <t>Uoz disponibilní</t>
  </si>
  <si>
    <t>MEN</t>
  </si>
  <si>
    <t>Miera nezamestnanosti z celkového počtu UoZ</t>
  </si>
  <si>
    <t>Graf 2.9 Vývoj počtu disponibilných uchádzačov o zamestnanie v jednotlivých mesiacoch v rokoch 2016 a 2017</t>
  </si>
  <si>
    <t>disponibilní UoZ</t>
  </si>
  <si>
    <t>Graf 2.10 Porovnanie priemerných počtov uchádzačov o zamestnanie v rokoch 2016 a 2017</t>
  </si>
  <si>
    <t>Graf 2.11 Priemerná miera evidovanej nezamestnanosti a priemerný počet UoZ v krajoch SR v roku 2017</t>
  </si>
  <si>
    <t>Graf 2.12 Priemerná miera evidovanej nezamestnanosti a miera nezamestnanosti z celkového počtu UoZ v SR v rokoch 2016 a 2017</t>
  </si>
  <si>
    <t>stav</t>
  </si>
  <si>
    <t>miera z celkového počtu</t>
  </si>
  <si>
    <t>miera evidovanej nezamenstanosti</t>
  </si>
  <si>
    <t>ekonomicky aktívne obyvateľstvo</t>
  </si>
  <si>
    <t>Slovensko</t>
  </si>
  <si>
    <t>st. 10 a 11</t>
  </si>
  <si>
    <t>st. 12 a 13</t>
  </si>
  <si>
    <t>st. 15</t>
  </si>
  <si>
    <t>st. 14 a 16</t>
  </si>
  <si>
    <t>st. 17, 18 a 19</t>
  </si>
  <si>
    <t>st. 14</t>
  </si>
  <si>
    <t>SR</t>
  </si>
  <si>
    <t>Graf 2.13 Podiel UoZ podľa stupňa vzdelania v krajoch SR v roku 2017</t>
  </si>
  <si>
    <t>Tabuľka 2.12 Štruktúra uchádzačov o zamestnanie podľa veku v krajoch SR v roku 2017 (v %)</t>
  </si>
  <si>
    <t>Územie</t>
  </si>
  <si>
    <t>(kraje SR)</t>
  </si>
  <si>
    <t>15-24r.</t>
  </si>
  <si>
    <t>25-29 r.</t>
  </si>
  <si>
    <t>30-34 r.</t>
  </si>
  <si>
    <t>35-39 r.</t>
  </si>
  <si>
    <t>40-44 r.</t>
  </si>
  <si>
    <t>45-49 r.</t>
  </si>
  <si>
    <t>50-54 r.</t>
  </si>
  <si>
    <t>55-59 r.</t>
  </si>
  <si>
    <t>nad 60 r.</t>
  </si>
  <si>
    <t>do 3 mes.</t>
  </si>
  <si>
    <t>mes.</t>
  </si>
  <si>
    <t>10-12 mes.</t>
  </si>
  <si>
    <t>13-18 mes.</t>
  </si>
  <si>
    <t>19-24 mes.</t>
  </si>
  <si>
    <t>25-30 mes.</t>
  </si>
  <si>
    <t>31-36 mes.</t>
  </si>
  <si>
    <t>37-42</t>
  </si>
  <si>
    <t>43-48 mes.</t>
  </si>
  <si>
    <t>nad 48</t>
  </si>
  <si>
    <t>13 858</t>
  </si>
  <si>
    <t>11 833</t>
  </si>
  <si>
    <t>15 462</t>
  </si>
  <si>
    <t>21 973</t>
  </si>
  <si>
    <t>22 384</t>
  </si>
  <si>
    <t>39 632</t>
  </si>
  <si>
    <t>54 002</t>
  </si>
  <si>
    <t>48 398</t>
  </si>
  <si>
    <t>227 542</t>
  </si>
  <si>
    <t>Tabuľka 2.13 Priemerný počet uchádzačov o zamestnanie podľa dĺžky evidencie v mesiacoch v roku 2017 podľa regiónov SR (v osobách)</t>
  </si>
  <si>
    <t>st. 10</t>
  </si>
  <si>
    <t>st. 11</t>
  </si>
  <si>
    <t>st. 12</t>
  </si>
  <si>
    <t>st. 13</t>
  </si>
  <si>
    <t>st. 16</t>
  </si>
  <si>
    <t>st. 17</t>
  </si>
  <si>
    <t>st. 18</t>
  </si>
  <si>
    <t>st. 19</t>
  </si>
  <si>
    <t>nezistené</t>
  </si>
  <si>
    <t>ISCO 0</t>
  </si>
  <si>
    <t>ISCO 1</t>
  </si>
  <si>
    <t>ISCO 2</t>
  </si>
  <si>
    <t>ISCO 3</t>
  </si>
  <si>
    <t>ISCO 4</t>
  </si>
  <si>
    <t>ISCO 5</t>
  </si>
  <si>
    <t>ISCO 6</t>
  </si>
  <si>
    <t>ISCO 7</t>
  </si>
  <si>
    <t>ISCO 8</t>
  </si>
  <si>
    <t>ISCO 9</t>
  </si>
  <si>
    <t>10 - Neukončené základné vzdelanie</t>
  </si>
  <si>
    <t>11 - Základné vzdelanie</t>
  </si>
  <si>
    <t>12 - Nižšie stredné odborné vzdelanie</t>
  </si>
  <si>
    <t>13 - Stredné odborné vzdelanie</t>
  </si>
  <si>
    <t>14 - Úplné stredné odborné vzdelanie</t>
  </si>
  <si>
    <t>15 - Úplné stredné všeobecné vzdelanie</t>
  </si>
  <si>
    <t>16 - Vyššie odborné vzdelanie</t>
  </si>
  <si>
    <t>17 - Vysokoškolské vzdelanie prvého stupňa</t>
  </si>
  <si>
    <t>18 - Vysokoškolské vzdelanie druhého stupňa</t>
  </si>
  <si>
    <t>19 - Vysokoškolské vzdelanie tretieho stupňa</t>
  </si>
  <si>
    <t>N/A - neurčené</t>
  </si>
  <si>
    <t>stupeň vzdelania</t>
  </si>
  <si>
    <t>Graf 2.14 Podiel voľných pracovných miest v roku 2016 podľa požiadaviek na vzdelanie</t>
  </si>
  <si>
    <t>Graf 2.15 Podiel voľných pracovných miest v roku 2017 podľa SK ISCO-08</t>
  </si>
  <si>
    <t>Kap.2 Disponibilní UoZ</t>
  </si>
  <si>
    <t>Kap.2 Vek UoZ a dĺžka evidencie</t>
  </si>
  <si>
    <t>Kap.2 UoZ v krajoch</t>
  </si>
  <si>
    <t>Zákonodarcovia, riadiaci pracovníci</t>
  </si>
  <si>
    <t>Špecialisti</t>
  </si>
  <si>
    <t>Technici a odborní pracovníci</t>
  </si>
  <si>
    <t>Administratívni pracovníci</t>
  </si>
  <si>
    <t>Pracovníci v službách a obchode</t>
  </si>
  <si>
    <t>Kvalifikovaní pracovníci v poľnohospodárstve, lesníctve a rybárstve</t>
  </si>
  <si>
    <t>Kvalifikovaní pracovníci a remeselníci</t>
  </si>
  <si>
    <t>Operátori a montéri strojov a zariadení</t>
  </si>
  <si>
    <t>Pomocní a nekvalifikovaní pracovníci</t>
  </si>
  <si>
    <t>Príslušníci ozbrojených síl</t>
  </si>
  <si>
    <t>2016 - počet UoZ - dlhodobo nezamestnaných občanov</t>
  </si>
  <si>
    <t>2016 - podiel UoZ - dlhodobo nezamestnaných občanov</t>
  </si>
  <si>
    <t>UoZ 2016</t>
  </si>
  <si>
    <t>2017 - počet UoZ - dlhodobo nezamestnaných občanov</t>
  </si>
  <si>
    <t>2017 - podiel UoZ - dlhodobo nezamestnaných občanov</t>
  </si>
  <si>
    <t>UoZ 2017</t>
  </si>
  <si>
    <t>I.</t>
  </si>
  <si>
    <t>II.</t>
  </si>
  <si>
    <t>III.</t>
  </si>
  <si>
    <t>IV.</t>
  </si>
  <si>
    <t>V.</t>
  </si>
  <si>
    <t>VI.</t>
  </si>
  <si>
    <t>VII.</t>
  </si>
  <si>
    <t>VIII.</t>
  </si>
  <si>
    <t>IX.</t>
  </si>
  <si>
    <t>X.</t>
  </si>
  <si>
    <t>XI.</t>
  </si>
  <si>
    <t>XII.</t>
  </si>
  <si>
    <t xml:space="preserve">Graf 2.16 Vývoj počtov UoZ dlhodobo nezamestnaných občanov a ich podiel na celkovom počte UoZ
</t>
  </si>
  <si>
    <t>Znevýhodnení UoZ podľa § 8 zák. č. 5/2004 Zb.</t>
  </si>
  <si>
    <t>písm. a)</t>
  </si>
  <si>
    <t>písm. b)</t>
  </si>
  <si>
    <t>písm. c)</t>
  </si>
  <si>
    <t>písm. d)</t>
  </si>
  <si>
    <t>písm. e)</t>
  </si>
  <si>
    <t>písm. f)</t>
  </si>
  <si>
    <t>písm. g)</t>
  </si>
  <si>
    <t>písm. h)</t>
  </si>
  <si>
    <t>Tabuľka 2.14 Priemerný počet znevýhodnených uchádzačov v roku 2017 podľa regiónov SR (v osobách)</t>
  </si>
  <si>
    <t>Znevýhodnení uchádzači o zamestnanie</t>
  </si>
  <si>
    <t>medziročný rast/pokles (p. b.)</t>
  </si>
  <si>
    <t>Absolventi škôl</t>
  </si>
  <si>
    <t>UoZ starší ako 50 rokov</t>
  </si>
  <si>
    <t>Dlhodobo nezamestnaní občania</t>
  </si>
  <si>
    <t>UoZ, ktorí 12 mesiacov pred zaradením nemali pravidelne platené zamestnanie</t>
  </si>
  <si>
    <t>UoZ so zdravotným postihnutím</t>
  </si>
  <si>
    <t xml:space="preserve">Zdroj: ÚPSVR </t>
  </si>
  <si>
    <t>Tabuľka 2.15 Podiel vybraných znevýhodnených skupín uchádzačov o zamestnanie na celkovom počte uchádzačov o zamestnanie (v %)</t>
  </si>
  <si>
    <t>Kap.2 Dlhodobo nezamestnaní</t>
  </si>
  <si>
    <t>Tabuľka 2.16 Nezamestnanosť podľa veku v roku 2017 (priemer za rok)</t>
  </si>
  <si>
    <t>Nezamestnaní</t>
  </si>
  <si>
    <t>Miera nezamestnanosti</t>
  </si>
  <si>
    <t>v tis. osôb</t>
  </si>
  <si>
    <t>Podiel</t>
  </si>
  <si>
    <t>na SR (v %)</t>
  </si>
  <si>
    <t>v %</t>
  </si>
  <si>
    <t>Zmena oproti</t>
  </si>
  <si>
    <t>2016 (v p. b.)</t>
  </si>
  <si>
    <t>Tabuľka 2.17 Nezamestnanosť podľa krajov v roku 2017 (priemer za rok)</t>
  </si>
  <si>
    <t>Trvanie nezamestnanosti</t>
  </si>
  <si>
    <t>Počet nezamestnaných</t>
  </si>
  <si>
    <t>(v tis. osôb)</t>
  </si>
  <si>
    <t>Podiel z celkového počtu nezamestnaných (v %)</t>
  </si>
  <si>
    <t>do 1 mesiaca</t>
  </si>
  <si>
    <t>od 1 mesiaca do 3 mesiacov</t>
  </si>
  <si>
    <t>od 3 mesiacov do 6 mesiacov</t>
  </si>
  <si>
    <t>od 6 mesiacov do 1 roka</t>
  </si>
  <si>
    <t>od 1 roka spolu, v tom:</t>
  </si>
  <si>
    <t>od 1do 2 rokov</t>
  </si>
  <si>
    <t>viac ako 2 roky</t>
  </si>
  <si>
    <t>Tabuľka 2.18 Nezamestnanosť podľa dĺžky trvania nezamestnanosti v roku 2017 (priemer za rok)</t>
  </si>
  <si>
    <t>Kap.2 Nezamestnanosť VZPS</t>
  </si>
  <si>
    <t>2008</t>
  </si>
  <si>
    <t>2009</t>
  </si>
  <si>
    <t>2010</t>
  </si>
  <si>
    <t>2011</t>
  </si>
  <si>
    <t>2012</t>
  </si>
  <si>
    <t>2013</t>
  </si>
  <si>
    <t>2014</t>
  </si>
  <si>
    <t>2015</t>
  </si>
  <si>
    <t>2016</t>
  </si>
  <si>
    <t>Poznámky:</t>
  </si>
  <si>
    <t>zo štvrťročného štatistického výkazníctva, bez odhadu podnikateľských príjmov, od roku 2006 vrátane príjmov ozbrojených zložiek</t>
  </si>
  <si>
    <t>1Q-4Q</t>
  </si>
  <si>
    <t>1. Mzdy</t>
  </si>
  <si>
    <t>2. Náhrady mzdy</t>
  </si>
  <si>
    <t>3. Platby do programu sporenia</t>
  </si>
  <si>
    <t>5. Peňažné plnenia zo zisku po zdanení</t>
  </si>
  <si>
    <t>6. Ostatné priame náklady zamestnancom</t>
  </si>
  <si>
    <t>7. Odmeny učňom</t>
  </si>
  <si>
    <t>10. Sociálne dávky</t>
  </si>
  <si>
    <t>12. Sociálne výhody</t>
  </si>
  <si>
    <t>13. Náklady na školenie zamestnancov</t>
  </si>
  <si>
    <t>14. Poplatky a sankcie súvisiace so mzdami</t>
  </si>
  <si>
    <t>15. Ostatné nepriame náklady práce</t>
  </si>
  <si>
    <t>Graf 2.17 Vývoj priemernej mesačnej mzdy od roku 2008 (v %)</t>
  </si>
  <si>
    <t>Kap.2 Mzdy</t>
  </si>
  <si>
    <t>Graf 2.18 Rast priemernej nominálnej mesačnej mzdy v rokoch 2016 a 2017 podľa krajov (v %)</t>
  </si>
  <si>
    <t>Ekonomické činnosti (SK NACE rev. 2)</t>
  </si>
  <si>
    <t>priemerná výška v €</t>
  </si>
  <si>
    <t>index 2016/2015</t>
  </si>
  <si>
    <t>A Poľnohospodárstvo, lesníctvo a rybolov</t>
  </si>
  <si>
    <t>B,C,D,E Priemysel spolu</t>
  </si>
  <si>
    <t>1 046</t>
  </si>
  <si>
    <t>B Ťažba a dobývanie</t>
  </si>
  <si>
    <t>1 113</t>
  </si>
  <si>
    <t>1 079</t>
  </si>
  <si>
    <t>C Priemyselná výroba</t>
  </si>
  <si>
    <t>1 031</t>
  </si>
  <si>
    <t>D Dodávka elektriny, plynu, pary a studeného vzduchu</t>
  </si>
  <si>
    <t>1 626</t>
  </si>
  <si>
    <t>1 661</t>
  </si>
  <si>
    <t>E Dodávka vody, čistenie a odvod odpadových vôd, odpady a služby odstraňovania odpadov</t>
  </si>
  <si>
    <t>F Stavebníctvo</t>
  </si>
  <si>
    <t>G Veľkoobchod a maloobchod; oprava motorových vozidiel a motocyklov</t>
  </si>
  <si>
    <t>H Doprava a skladovanie</t>
  </si>
  <si>
    <t>I Ubytovacie a stravovacie služby</t>
  </si>
  <si>
    <t>J Informácie a komunikácia</t>
  </si>
  <si>
    <t>1 739</t>
  </si>
  <si>
    <t>1 719</t>
  </si>
  <si>
    <t>K Finančné a poisťovacie činnosti</t>
  </si>
  <si>
    <t>1 747</t>
  </si>
  <si>
    <t>1 748</t>
  </si>
  <si>
    <t>L Činnosti v oblasti nehnuteľností</t>
  </si>
  <si>
    <t>M Odborné, vedecké a technické činnosti</t>
  </si>
  <si>
    <t>1 072</t>
  </si>
  <si>
    <t>N Administratívne a podporné služby</t>
  </si>
  <si>
    <t>O Verejná správa a obrana; povinné sociálne zabezpečenie</t>
  </si>
  <si>
    <t>1 155</t>
  </si>
  <si>
    <t>1 215</t>
  </si>
  <si>
    <t>P Vzdelávanie</t>
  </si>
  <si>
    <t>Q Zdravotníctvo a sociálna pomoc</t>
  </si>
  <si>
    <t>R Umenie, zábava a rekreácia</t>
  </si>
  <si>
    <t>S Ostatné činnosti</t>
  </si>
  <si>
    <t>Hospodárstvo spolu</t>
  </si>
  <si>
    <t>Tabuľka 2.19 Priemerná mesačná nominálna mzda a jej rast v rokoch 2016 a 2017 podľa odvetví</t>
  </si>
  <si>
    <t>Tabuľka 2.20 Priemerná nominálna mesačná mzda podľa veľkosti podnikov</t>
  </si>
  <si>
    <t>(v €)</t>
  </si>
  <si>
    <t>Indexy 2016/2015</t>
  </si>
  <si>
    <t>Indexy 2017/2016</t>
  </si>
  <si>
    <t>nominálna mzda</t>
  </si>
  <si>
    <t>reálna mzda</t>
  </si>
  <si>
    <r>
      <t>Živnostníci (odhad)</t>
    </r>
    <r>
      <rPr>
        <vertAlign val="superscript"/>
        <sz val="11"/>
        <color theme="1"/>
        <rFont val="Times New Roman"/>
        <family val="1"/>
        <charset val="238"/>
      </rPr>
      <t>1</t>
    </r>
  </si>
  <si>
    <t>Tabuľka 2.21 Dynamika ročných nákladov práce v SR na zamestnanca (v eurách)</t>
  </si>
  <si>
    <t>Druh nákladov</t>
  </si>
  <si>
    <t>Náklady práce spolu</t>
  </si>
  <si>
    <t>z toho náklady:</t>
  </si>
  <si>
    <t>14 554</t>
  </si>
  <si>
    <t>15 018</t>
  </si>
  <si>
    <t>15 721</t>
  </si>
  <si>
    <t>16 121</t>
  </si>
  <si>
    <t>16 867</t>
  </si>
  <si>
    <r>
      <t>–</t>
    </r>
    <r>
      <rPr>
        <sz val="11"/>
        <color theme="1"/>
        <rFont val="Times New Roman"/>
        <family val="1"/>
        <charset val="238"/>
      </rPr>
      <t xml:space="preserve"> priame</t>
    </r>
  </si>
  <si>
    <t>10 633</t>
  </si>
  <si>
    <t>10 902</t>
  </si>
  <si>
    <t>11 438</t>
  </si>
  <si>
    <t>11 764</t>
  </si>
  <si>
    <t>12 301</t>
  </si>
  <si>
    <r>
      <t>–</t>
    </r>
    <r>
      <rPr>
        <sz val="11"/>
        <color theme="1"/>
        <rFont val="Times New Roman"/>
        <family val="1"/>
        <charset val="238"/>
      </rPr>
      <t xml:space="preserve"> nepriame</t>
    </r>
  </si>
  <si>
    <t>3 936</t>
  </si>
  <si>
    <t>4 132</t>
  </si>
  <si>
    <t>4 305</t>
  </si>
  <si>
    <t>4 375</t>
  </si>
  <si>
    <t>4 578</t>
  </si>
  <si>
    <t>Zdroj: ŠÚ SR, štatistické zisťovanie o úplných nákladoch práce</t>
  </si>
  <si>
    <t>Tabuľka 2.22 Štruktúra mesačných nákladov práce v SR za rok 2016</t>
  </si>
  <si>
    <t>Položky nákladov práce</t>
  </si>
  <si>
    <t xml:space="preserve">Index </t>
  </si>
  <si>
    <t>2016/2015</t>
  </si>
  <si>
    <t>1. – 16. CELKOVÉ NÁKLADY PRÁCE</t>
  </si>
  <si>
    <t>1. – 7. PRIAME NÁKLADY</t>
  </si>
  <si>
    <t>4. Náhrady za pracovnú pohotovosť (mimo pracoviska)</t>
  </si>
  <si>
    <r>
      <t xml:space="preserve">8. </t>
    </r>
    <r>
      <rPr>
        <sz val="11"/>
        <color rgb="FF000000"/>
        <rFont val="Times New Roman"/>
        <family val="1"/>
        <charset val="238"/>
      </rPr>
      <t>–</t>
    </r>
    <r>
      <rPr>
        <sz val="11"/>
        <color theme="1"/>
        <rFont val="Times New Roman"/>
        <family val="1"/>
        <charset val="238"/>
      </rPr>
      <t xml:space="preserve"> 15. NEPRIAME NÁKLADY</t>
    </r>
  </si>
  <si>
    <t>8. Povinné príspevky na sociálne poistenie</t>
  </si>
  <si>
    <t>9. Nepovinné príspevky na sociálne poistenie</t>
  </si>
  <si>
    <t>11. Príspevky na sociálne poistenie učňov</t>
  </si>
  <si>
    <t>16. SUBVENCIE</t>
  </si>
  <si>
    <t>Zdroj: ŠÚ SR, štatistické zisťovanie o úplných nákladoch prá</t>
  </si>
  <si>
    <t>Tabuľka 2.23 Mesačné náklady práce na zamestnanca v roku 2016 podľa krajov (v eurách)</t>
  </si>
  <si>
    <t>BA</t>
  </si>
  <si>
    <t>TT</t>
  </si>
  <si>
    <t>TN</t>
  </si>
  <si>
    <t>NR</t>
  </si>
  <si>
    <t>ZA</t>
  </si>
  <si>
    <t>BB</t>
  </si>
  <si>
    <t>PO</t>
  </si>
  <si>
    <t>KE</t>
  </si>
  <si>
    <t>4. Náhrady za pracovnú pohotovosť</t>
  </si>
  <si>
    <t>Kap.2 Úplné náklady práce</t>
  </si>
  <si>
    <t>Dopravné prostriedky</t>
  </si>
  <si>
    <t>Zdvíhadlá a dopravníky, zdvíhacie a dopravné pomôcky</t>
  </si>
  <si>
    <t>Stroje - hnacie, pomocné, obrábacie a pracovné</t>
  </si>
  <si>
    <t>Pracovné, príp. cestné dopravné priestory ako zdroje pádov osôb</t>
  </si>
  <si>
    <t>Materiál, bremená, predmety</t>
  </si>
  <si>
    <t>Náradie, nástroje, ručne ovládané strojčeky a prístroje</t>
  </si>
  <si>
    <t>Priemyselné škodliviny, horúce látky a predmety, oheň a výbušniny</t>
  </si>
  <si>
    <t>Kotly, naádoby a vedenia (potrubia) pod tlakom</t>
  </si>
  <si>
    <t>Elektrina</t>
  </si>
  <si>
    <t>Ľudia, zvieratá a prírodné živly</t>
  </si>
  <si>
    <t>Iné zdroje</t>
  </si>
  <si>
    <t>Graf 2.19 Rozdelenie ostatných registrovaných pracovných úrazov podľa zdroja úrazu</t>
  </si>
  <si>
    <t>Zdroj: Národný inšpektorát práce</t>
  </si>
  <si>
    <t>Graf 2.20 Choroby z povolania podľa klasifikácie ekonomických činností</t>
  </si>
  <si>
    <t>Zdroj: Národné centrum zdravotníckych informácií</t>
  </si>
  <si>
    <t>Kap.2 BOZP</t>
  </si>
  <si>
    <t>Ekonomicky aktívne obyvateľstvo v roku 2017</t>
  </si>
  <si>
    <t>Miera zamestnanosti podľa veku a vzdelania v roku 2017 (priemer za rok v %)</t>
  </si>
  <si>
    <t>Odvetvová štruktúra zamestnanosti podľa SK NACE Rev. 2</t>
  </si>
  <si>
    <t>Tabuľka 5</t>
  </si>
  <si>
    <t xml:space="preserve">Miera nezamestnanosti podľa veku a vzdelania v roku 2017 (priemer za rok v %) </t>
  </si>
  <si>
    <t>Miera evidovanej nezamestnanosti v jednotlivých okresoch SR (priemer za rok 2017)</t>
  </si>
  <si>
    <t>Tabuľka 6</t>
  </si>
  <si>
    <t>Stav uchádzačov o zamestnanie absolventov škôl ku koncu roka 2016</t>
  </si>
  <si>
    <t>Tabuľka 7</t>
  </si>
  <si>
    <t>Nástroje aktívnych opatrení trhu práce, Prehľad realizácie aktívnych opatrení na trhu práce</t>
  </si>
  <si>
    <t>Tabuľka 8</t>
  </si>
  <si>
    <t>Priemerná hrubá mesačná mzda v podnikateľskej a nepodnikateľskej sfére podľa dosiahnutého stupňa vzdelania – rok 2017</t>
  </si>
  <si>
    <t>Tabuľka 9</t>
  </si>
  <si>
    <t>Priemerná hrubá mesačná mzda v podnikateľskej a nepodnikateľskej sfére podľa hlavnej triedy SK ISCO-08 – rok 2017</t>
  </si>
  <si>
    <t>Tabuľka 10</t>
  </si>
  <si>
    <t>Priemerná hrubá mesačná mzda v podnikateľskej a nepodnikateľskej sfére podľa veku – rok 2017</t>
  </si>
  <si>
    <t>Tabuľka 11</t>
  </si>
  <si>
    <t>Priemerná hrubá mesačná mzda v podnikateľskej a nepodnikateľskej sfére podľa regiónov – rok 2017</t>
  </si>
  <si>
    <t>Tabuľka 12</t>
  </si>
  <si>
    <t>Priemerná hrubá mesačná mzda a vybrané zložky mzdy zamestnancov podľa pohlavia – rok 2017</t>
  </si>
  <si>
    <t>Tabuľka 13</t>
  </si>
  <si>
    <t>Podiely zamestnancov v pásmach priemernej hrubej mesačnej mzdy – rok 2017</t>
  </si>
  <si>
    <t>Tabuľka 14</t>
  </si>
  <si>
    <t>Priemerná hrubá mesačná mzda v podnikateľskej a nepodnikateľskej sfére podľa stupňov vzdelania (plný pracovný čas) – rok 2017</t>
  </si>
  <si>
    <t>Tabuľka 15</t>
  </si>
  <si>
    <t>Priemerná hrubá mesačná mzda v podnikateľskej a nepodnikateľskej sfére podľa hlavnej triedy ISCO-08 a pohlavia (plný pracovný čas) – rok 2017</t>
  </si>
  <si>
    <t>Tabuľka 16</t>
  </si>
  <si>
    <t>Priemerný hodinový zárobok podľa krajov v podnikateľskej sfére (€/hod)</t>
  </si>
  <si>
    <t>Tabuľka 17</t>
  </si>
  <si>
    <t>Priemerný hodinový zárobok podľa odvetví v podnikateľskej sfére (€/hod)</t>
  </si>
  <si>
    <t>Tabuľka 18</t>
  </si>
  <si>
    <t>Priemerný hodinový zárobok podľa veľkosti organizácie v podnikateľskej sfére (€/hod)</t>
  </si>
  <si>
    <t>Tabuľka 19</t>
  </si>
  <si>
    <t>Priemerný hodinový zárobok podľa veku v podnikateľskej sfére (€/hod)</t>
  </si>
  <si>
    <t>Tabuľka 20</t>
  </si>
  <si>
    <t>Priemerný hodinový zárobok podľa rodového členenia v podnikateľskej sfére – 4. štvrťrok 2017</t>
  </si>
  <si>
    <t>Tabuľka 21</t>
  </si>
  <si>
    <t>Mesačné náklady práce na zamestnanca v SR za rok 2016 podľa odvetví</t>
  </si>
  <si>
    <t>Tabuľka 1 Ekonomicky aktívne obyvateľstvo v roku 2017</t>
  </si>
  <si>
    <t>Stupeň vzdelania</t>
  </si>
  <si>
    <t>v tisícoch</t>
  </si>
  <si>
    <t>15+ roční</t>
  </si>
  <si>
    <t>Podľa vekových skupín</t>
  </si>
  <si>
    <r>
      <t xml:space="preserve">15 </t>
    </r>
    <r>
      <rPr>
        <sz val="11"/>
        <color theme="1"/>
        <rFont val="Times New Roman"/>
        <family val="1"/>
        <charset val="238"/>
      </rPr>
      <t>–</t>
    </r>
    <r>
      <rPr>
        <sz val="11"/>
        <color rgb="FF333300"/>
        <rFont val="Times New Roman"/>
        <family val="1"/>
        <charset val="238"/>
      </rPr>
      <t xml:space="preserve"> 19 roční</t>
    </r>
  </si>
  <si>
    <r>
      <t xml:space="preserve">20 </t>
    </r>
    <r>
      <rPr>
        <sz val="11"/>
        <color theme="1"/>
        <rFont val="Times New Roman"/>
        <family val="1"/>
        <charset val="238"/>
      </rPr>
      <t>–</t>
    </r>
    <r>
      <rPr>
        <sz val="11"/>
        <color rgb="FF333300"/>
        <rFont val="Times New Roman"/>
        <family val="1"/>
        <charset val="238"/>
      </rPr>
      <t xml:space="preserve"> 24 roční</t>
    </r>
  </si>
  <si>
    <r>
      <t xml:space="preserve">25 </t>
    </r>
    <r>
      <rPr>
        <sz val="11"/>
        <color theme="1"/>
        <rFont val="Times New Roman"/>
        <family val="1"/>
        <charset val="238"/>
      </rPr>
      <t>–</t>
    </r>
    <r>
      <rPr>
        <sz val="11"/>
        <color rgb="FF333300"/>
        <rFont val="Times New Roman"/>
        <family val="1"/>
        <charset val="238"/>
      </rPr>
      <t xml:space="preserve"> 29 roční</t>
    </r>
  </si>
  <si>
    <r>
      <t xml:space="preserve">30 </t>
    </r>
    <r>
      <rPr>
        <sz val="11"/>
        <color theme="1"/>
        <rFont val="Times New Roman"/>
        <family val="1"/>
        <charset val="238"/>
      </rPr>
      <t>–</t>
    </r>
    <r>
      <rPr>
        <sz val="11"/>
        <color rgb="FF333300"/>
        <rFont val="Times New Roman"/>
        <family val="1"/>
        <charset val="238"/>
      </rPr>
      <t xml:space="preserve"> 34 roční</t>
    </r>
  </si>
  <si>
    <r>
      <t xml:space="preserve">35 </t>
    </r>
    <r>
      <rPr>
        <sz val="11"/>
        <color theme="1"/>
        <rFont val="Times New Roman"/>
        <family val="1"/>
        <charset val="238"/>
      </rPr>
      <t>–</t>
    </r>
    <r>
      <rPr>
        <sz val="11"/>
        <color rgb="FF333300"/>
        <rFont val="Times New Roman"/>
        <family val="1"/>
        <charset val="238"/>
      </rPr>
      <t xml:space="preserve"> 39 roční</t>
    </r>
  </si>
  <si>
    <r>
      <t xml:space="preserve">40 </t>
    </r>
    <r>
      <rPr>
        <sz val="11"/>
        <color theme="1"/>
        <rFont val="Times New Roman"/>
        <family val="1"/>
        <charset val="238"/>
      </rPr>
      <t>–</t>
    </r>
    <r>
      <rPr>
        <sz val="11"/>
        <color rgb="FF333300"/>
        <rFont val="Times New Roman"/>
        <family val="1"/>
        <charset val="238"/>
      </rPr>
      <t xml:space="preserve"> 44 roční</t>
    </r>
  </si>
  <si>
    <r>
      <t xml:space="preserve">45 </t>
    </r>
    <r>
      <rPr>
        <sz val="11"/>
        <color theme="1"/>
        <rFont val="Times New Roman"/>
        <family val="1"/>
        <charset val="238"/>
      </rPr>
      <t>–</t>
    </r>
    <r>
      <rPr>
        <sz val="11"/>
        <color rgb="FF333300"/>
        <rFont val="Times New Roman"/>
        <family val="1"/>
        <charset val="238"/>
      </rPr>
      <t xml:space="preserve"> 49 roční</t>
    </r>
  </si>
  <si>
    <r>
      <t xml:space="preserve">50 </t>
    </r>
    <r>
      <rPr>
        <sz val="11"/>
        <color theme="1"/>
        <rFont val="Times New Roman"/>
        <family val="1"/>
        <charset val="238"/>
      </rPr>
      <t>–</t>
    </r>
    <r>
      <rPr>
        <sz val="11"/>
        <color rgb="FF333300"/>
        <rFont val="Times New Roman"/>
        <family val="1"/>
        <charset val="238"/>
      </rPr>
      <t xml:space="preserve"> 54 roční</t>
    </r>
  </si>
  <si>
    <r>
      <t xml:space="preserve">55 </t>
    </r>
    <r>
      <rPr>
        <sz val="11"/>
        <color theme="1"/>
        <rFont val="Times New Roman"/>
        <family val="1"/>
        <charset val="238"/>
      </rPr>
      <t>–</t>
    </r>
    <r>
      <rPr>
        <sz val="11"/>
        <color rgb="FF333300"/>
        <rFont val="Times New Roman"/>
        <family val="1"/>
        <charset val="238"/>
      </rPr>
      <t xml:space="preserve"> 59 roční</t>
    </r>
  </si>
  <si>
    <r>
      <t xml:space="preserve">60 </t>
    </r>
    <r>
      <rPr>
        <sz val="11"/>
        <color theme="1"/>
        <rFont val="Times New Roman"/>
        <family val="1"/>
        <charset val="238"/>
      </rPr>
      <t>–</t>
    </r>
    <r>
      <rPr>
        <sz val="11"/>
        <color rgb="FF333300"/>
        <rFont val="Times New Roman"/>
        <family val="1"/>
        <charset val="238"/>
      </rPr>
      <t xml:space="preserve"> 64 roční</t>
    </r>
  </si>
  <si>
    <t>65 a viac roční</t>
  </si>
  <si>
    <t>Podľa vzdelania (15+ roční)</t>
  </si>
  <si>
    <t>základné</t>
  </si>
  <si>
    <t>stredné odborné (učňovské) bez mat.</t>
  </si>
  <si>
    <t>stredné odborné (učňovské) s mat.</t>
  </si>
  <si>
    <t>úplné stredné všeobecné</t>
  </si>
  <si>
    <t>úplné stredné odborné</t>
  </si>
  <si>
    <t>vyššie odborné</t>
  </si>
  <si>
    <t>vysokoškolské – 1. stupeň</t>
  </si>
  <si>
    <t>vysokoškolské – 2. stupeň</t>
  </si>
  <si>
    <t>vysokoškolské – 3. stupeň</t>
  </si>
  <si>
    <t>bez školského vzdelania</t>
  </si>
  <si>
    <t>15 – 64 roční</t>
  </si>
  <si>
    <t>20 – 64 roční</t>
  </si>
  <si>
    <r>
      <t xml:space="preserve">Podľa vzdelania (15 </t>
    </r>
    <r>
      <rPr>
        <sz val="11"/>
        <color theme="1"/>
        <rFont val="Times New Roman"/>
        <family val="1"/>
        <charset val="238"/>
      </rPr>
      <t>–</t>
    </r>
    <r>
      <rPr>
        <b/>
        <sz val="11"/>
        <color rgb="FF333300"/>
        <rFont val="Times New Roman"/>
        <family val="1"/>
        <charset val="238"/>
      </rPr>
      <t xml:space="preserve"> 64 roční)</t>
    </r>
  </si>
  <si>
    <t>Úplné stredné všeobecné</t>
  </si>
  <si>
    <t>Úplné stredné odborné</t>
  </si>
  <si>
    <t>Vysokoškolské - 1. stupeň</t>
  </si>
  <si>
    <t>Vysokoškolské - 2. stupeň</t>
  </si>
  <si>
    <t>Vysokoškolské - 3. stupeň</t>
  </si>
  <si>
    <t>Bez školského vzdelania</t>
  </si>
  <si>
    <t xml:space="preserve">Tabuľka 3 Pracujúci podľa krajov v roku 2017 (priemer za rok) </t>
  </si>
  <si>
    <t xml:space="preserve"> Zdroj: ŠÚ SR, VZPS</t>
  </si>
  <si>
    <t>Tabuľka 4 Odvetvová štruktúra zamestnanosti podľa SK NACE Rev. 2</t>
  </si>
  <si>
    <t>index rastu 2016 /2015</t>
  </si>
  <si>
    <t>podiel v %</t>
  </si>
  <si>
    <t>index rastu 2017 /2016</t>
  </si>
  <si>
    <t>2 306 968</t>
  </si>
  <si>
    <t>90 844</t>
  </si>
  <si>
    <t>527 259</t>
  </si>
  <si>
    <t>6 653</t>
  </si>
  <si>
    <t>482 500</t>
  </si>
  <si>
    <t>16 868</t>
  </si>
  <si>
    <t>21 237</t>
  </si>
  <si>
    <t>157 382</t>
  </si>
  <si>
    <t>364 616</t>
  </si>
  <si>
    <t>144 615</t>
  </si>
  <si>
    <t>58 702</t>
  </si>
  <si>
    <t>68 638</t>
  </si>
  <si>
    <t>43 219</t>
  </si>
  <si>
    <t>23 340</t>
  </si>
  <si>
    <t>104 880</t>
  </si>
  <si>
    <t>145 833</t>
  </si>
  <si>
    <t>146 265</t>
  </si>
  <si>
    <t>166 367</t>
  </si>
  <si>
    <t>158 830</t>
  </si>
  <si>
    <t>50 769</t>
  </si>
  <si>
    <t>55 410</t>
  </si>
  <si>
    <t>Zdroj: ŠÚ SR, štvrťročné výkazníctvo</t>
  </si>
  <si>
    <t>30 – 34 roční</t>
  </si>
  <si>
    <t>65 a viac roční</t>
  </si>
  <si>
    <t>Podľa vzdelania</t>
  </si>
  <si>
    <t>Úplné stredné odborné (učňovské) s maturitou</t>
  </si>
  <si>
    <t>Graf 1 Miera evidovanej nezamestnanosti v jednotlivých okresoch SR (priemer za rok 2017)</t>
  </si>
  <si>
    <t>Tabuľka 6 Stav uchádzačov o zamestnanie absolventov škôl ku koncu roka 2017</t>
  </si>
  <si>
    <t>Počet uchádzačov o zamestnanie</t>
  </si>
  <si>
    <t>Absolventi spolu</t>
  </si>
  <si>
    <t>9 230</t>
  </si>
  <si>
    <t>z toho</t>
  </si>
  <si>
    <t>Absolventi SOŠ s ukončeným stredným alebo nižším stredným odborným vzdelaním (stupeň vzdelania 12, 13)</t>
  </si>
  <si>
    <t>1 617</t>
  </si>
  <si>
    <t>Absolventi SOŠ s ukončeným úplným stredným odborným vzdelaním (stupeň vzdelania 14)</t>
  </si>
  <si>
    <t>4 152</t>
  </si>
  <si>
    <t>Absolventi gymnázií s ukončeným úplným stredným všeobecným vzdelaním (stupeň vzdelania 15)</t>
  </si>
  <si>
    <t>Absolventi SOŠ s ukončeným vyšším odborným vzdelaním</t>
  </si>
  <si>
    <t>(stupeň vzdelania 16)</t>
  </si>
  <si>
    <t>Absolventi VŠ s ukončeným vysokoškolským vzdelaním prvého stupňa (stupeň vzdelania 17)</t>
  </si>
  <si>
    <t>Absolventi VŠ s ukončeným vysokoškolským vzdelaním druhého a tretieho stupňa (stupeň vzdelania 18, 19)</t>
  </si>
  <si>
    <t>2 205</t>
  </si>
  <si>
    <t>Tabuľka 7 Nástroje aktívnych opatrení trhu práce</t>
  </si>
  <si>
    <t>AOTP podľa prísl. § zákona o službách zamestnanosti</t>
  </si>
  <si>
    <t>Rok 2016</t>
  </si>
  <si>
    <t>Rok 2017</t>
  </si>
  <si>
    <t>Počet zaradených UoZ/osôb, resp. počet podporených PM/UoZ/osôb</t>
  </si>
  <si>
    <t>Čerpanie finančných prostriedkov (v €)</t>
  </si>
  <si>
    <t>Čerpanie finančných prostriedkov</t>
  </si>
  <si>
    <t xml:space="preserve"> (v €)</t>
  </si>
  <si>
    <t xml:space="preserve">§ 32 </t>
  </si>
  <si>
    <t>§ 42*</t>
  </si>
  <si>
    <t xml:space="preserve">§ 43 </t>
  </si>
  <si>
    <t>§ 46</t>
  </si>
  <si>
    <t>§ 47</t>
  </si>
  <si>
    <t>§ 49</t>
  </si>
  <si>
    <t>§ 50</t>
  </si>
  <si>
    <t>§ 50j</t>
  </si>
  <si>
    <t>§ 50k</t>
  </si>
  <si>
    <t>§ 51</t>
  </si>
  <si>
    <t>§ 51a</t>
  </si>
  <si>
    <t>§ 52</t>
  </si>
  <si>
    <t>§ 52a</t>
  </si>
  <si>
    <t>§ 53</t>
  </si>
  <si>
    <t>§ 53a</t>
  </si>
  <si>
    <t>§ 53b</t>
  </si>
  <si>
    <t xml:space="preserve">§53d </t>
  </si>
  <si>
    <t>§54</t>
  </si>
  <si>
    <t>§56</t>
  </si>
  <si>
    <t>§ 56a</t>
  </si>
  <si>
    <t>§57</t>
  </si>
  <si>
    <t>§59</t>
  </si>
  <si>
    <t>§ 60</t>
  </si>
  <si>
    <t>Tabuľka 2 Miera zamestnanosti podľa veku a vzdelania v roku 2017 (priemer za rok v %)</t>
  </si>
  <si>
    <t>priemerný počet zamestnaných</t>
  </si>
  <si>
    <t>Tabuľka 5 Miera nezamestnanosti podľa veku a vzdelania v roku 2017 (priemer za rok v %)</t>
  </si>
  <si>
    <t>* § 42 Informačné a poradenské služby – ide o AOTP zabezpečované vlastnými zamestnancami úradov PSVR, bez nárokov na finančné zdroje určené na AOTP.</t>
  </si>
  <si>
    <t>v €</t>
  </si>
  <si>
    <t>Vzdelanie</t>
  </si>
  <si>
    <t>Podnikateľská a nepodnikateľská sféra spolu</t>
  </si>
  <si>
    <t>Podnikateľská sféra</t>
  </si>
  <si>
    <t>Nepodnikateľská sféra</t>
  </si>
  <si>
    <t>Spolu SR</t>
  </si>
  <si>
    <t>Vyučení</t>
  </si>
  <si>
    <t>Stredné (bez maturity)</t>
  </si>
  <si>
    <t>Vyučení s maturitou</t>
  </si>
  <si>
    <t xml:space="preserve">Vysokoškolské I. stupňa </t>
  </si>
  <si>
    <t xml:space="preserve">Vysokoškolské II. stupňa </t>
  </si>
  <si>
    <t xml:space="preserve">Vysokoškolské III. stupňa </t>
  </si>
  <si>
    <t>Hlavná trieda SK ISCO-08</t>
  </si>
  <si>
    <t>Zákonodarcovia, vedúci a riadiaci zamestnanci</t>
  </si>
  <si>
    <t>Vedeckí a odborní duševní zamestnanci</t>
  </si>
  <si>
    <t>Technickí, zdravotnícki, pedagogickí zamestnanci</t>
  </si>
  <si>
    <t>Nižší administratívni zamestnanci (úradníci)</t>
  </si>
  <si>
    <t>Prevádzkoví zamestnanci v službách a obchode</t>
  </si>
  <si>
    <t>Kvalifikovaní robotníci v poľnohosp., lesníctve</t>
  </si>
  <si>
    <t>Remeselní a kvalifikovaní robotníci v príb. odb.</t>
  </si>
  <si>
    <t>Obsluha strojov a zariadení</t>
  </si>
  <si>
    <t>Pomocní a nekvalifikovaní zamestnanci</t>
  </si>
  <si>
    <t>do 20 rokov</t>
  </si>
  <si>
    <t xml:space="preserve">60 a viac rokov </t>
  </si>
  <si>
    <t>Región</t>
  </si>
  <si>
    <t>Zdroj: Trexima, Informačný systém o priemerných zárobkoch IV. štvrťrok 2017</t>
  </si>
  <si>
    <t>Pohlavie / zložky mzdy</t>
  </si>
  <si>
    <t>Priemerná mesačná hrubá mzda</t>
  </si>
  <si>
    <t>v tom zložky priemernej mesačnej hrubej mzdy</t>
  </si>
  <si>
    <t>základná mzda</t>
  </si>
  <si>
    <t>prémie a odmeny</t>
  </si>
  <si>
    <t>príplatky a doplatky</t>
  </si>
  <si>
    <t>Náhrady mzdy</t>
  </si>
  <si>
    <t>ostatné mzdové zložky</t>
  </si>
  <si>
    <t>Tabuľka 13 Podiely zamestnancov v pásmach priemernej hrubej mesačnej mzdy – rok 2017</t>
  </si>
  <si>
    <t>Mzdové pásmo priemernej mesačnej hrubej mzdy v €</t>
  </si>
  <si>
    <t>Podiely zamestnancov podľa hlavných tried zamestnaní v %</t>
  </si>
  <si>
    <t>menej ako 200</t>
  </si>
  <si>
    <t>200,01 – 250</t>
  </si>
  <si>
    <r>
      <t xml:space="preserve">250,01 </t>
    </r>
    <r>
      <rPr>
        <sz val="11"/>
        <color rgb="FF000000"/>
        <rFont val="Times New Roman"/>
        <family val="1"/>
        <charset val="238"/>
      </rPr>
      <t>–</t>
    </r>
    <r>
      <rPr>
        <sz val="11"/>
        <color rgb="FF333300"/>
        <rFont val="Times New Roman"/>
        <family val="1"/>
        <charset val="238"/>
      </rPr>
      <t xml:space="preserve"> 300</t>
    </r>
  </si>
  <si>
    <r>
      <t xml:space="preserve">300,01 </t>
    </r>
    <r>
      <rPr>
        <sz val="11"/>
        <color rgb="FF000000"/>
        <rFont val="Times New Roman"/>
        <family val="1"/>
        <charset val="238"/>
      </rPr>
      <t>–</t>
    </r>
    <r>
      <rPr>
        <sz val="11"/>
        <color rgb="FF333300"/>
        <rFont val="Times New Roman"/>
        <family val="1"/>
        <charset val="238"/>
      </rPr>
      <t xml:space="preserve"> 350</t>
    </r>
  </si>
  <si>
    <r>
      <t xml:space="preserve">350,01 </t>
    </r>
    <r>
      <rPr>
        <sz val="11"/>
        <color rgb="FF000000"/>
        <rFont val="Times New Roman"/>
        <family val="1"/>
        <charset val="238"/>
      </rPr>
      <t>–</t>
    </r>
    <r>
      <rPr>
        <sz val="11"/>
        <color rgb="FF333300"/>
        <rFont val="Times New Roman"/>
        <family val="1"/>
        <charset val="238"/>
      </rPr>
      <t xml:space="preserve"> 400</t>
    </r>
  </si>
  <si>
    <r>
      <t xml:space="preserve">400,01 </t>
    </r>
    <r>
      <rPr>
        <sz val="11"/>
        <color rgb="FF000000"/>
        <rFont val="Times New Roman"/>
        <family val="1"/>
        <charset val="238"/>
      </rPr>
      <t>–</t>
    </r>
    <r>
      <rPr>
        <sz val="11"/>
        <color rgb="FF333300"/>
        <rFont val="Times New Roman"/>
        <family val="1"/>
        <charset val="238"/>
      </rPr>
      <t xml:space="preserve"> 450</t>
    </r>
  </si>
  <si>
    <r>
      <t xml:space="preserve">450,01 </t>
    </r>
    <r>
      <rPr>
        <sz val="11"/>
        <color rgb="FF000000"/>
        <rFont val="Times New Roman"/>
        <family val="1"/>
        <charset val="238"/>
      </rPr>
      <t>–</t>
    </r>
    <r>
      <rPr>
        <sz val="11"/>
        <color rgb="FF333300"/>
        <rFont val="Times New Roman"/>
        <family val="1"/>
        <charset val="238"/>
      </rPr>
      <t xml:space="preserve"> 500</t>
    </r>
  </si>
  <si>
    <r>
      <t xml:space="preserve">500,01 </t>
    </r>
    <r>
      <rPr>
        <sz val="11"/>
        <color rgb="FF000000"/>
        <rFont val="Times New Roman"/>
        <family val="1"/>
        <charset val="238"/>
      </rPr>
      <t>–</t>
    </r>
    <r>
      <rPr>
        <sz val="11"/>
        <color rgb="FF333300"/>
        <rFont val="Times New Roman"/>
        <family val="1"/>
        <charset val="238"/>
      </rPr>
      <t xml:space="preserve"> 550</t>
    </r>
  </si>
  <si>
    <r>
      <t xml:space="preserve">550,01 </t>
    </r>
    <r>
      <rPr>
        <sz val="11"/>
        <color rgb="FF000000"/>
        <rFont val="Times New Roman"/>
        <family val="1"/>
        <charset val="238"/>
      </rPr>
      <t>–</t>
    </r>
    <r>
      <rPr>
        <sz val="11"/>
        <color rgb="FF333300"/>
        <rFont val="Times New Roman"/>
        <family val="1"/>
        <charset val="238"/>
      </rPr>
      <t xml:space="preserve"> 600</t>
    </r>
  </si>
  <si>
    <r>
      <t xml:space="preserve">600,01 </t>
    </r>
    <r>
      <rPr>
        <sz val="11"/>
        <color rgb="FF000000"/>
        <rFont val="Times New Roman"/>
        <family val="1"/>
        <charset val="238"/>
      </rPr>
      <t>–</t>
    </r>
    <r>
      <rPr>
        <sz val="11"/>
        <color rgb="FF333300"/>
        <rFont val="Times New Roman"/>
        <family val="1"/>
        <charset val="238"/>
      </rPr>
      <t xml:space="preserve"> 650</t>
    </r>
  </si>
  <si>
    <r>
      <t xml:space="preserve">650,01 </t>
    </r>
    <r>
      <rPr>
        <sz val="11"/>
        <color rgb="FF000000"/>
        <rFont val="Times New Roman"/>
        <family val="1"/>
        <charset val="238"/>
      </rPr>
      <t>–</t>
    </r>
    <r>
      <rPr>
        <sz val="11"/>
        <color rgb="FF333300"/>
        <rFont val="Times New Roman"/>
        <family val="1"/>
        <charset val="238"/>
      </rPr>
      <t xml:space="preserve"> 700</t>
    </r>
  </si>
  <si>
    <r>
      <t xml:space="preserve">700,01 </t>
    </r>
    <r>
      <rPr>
        <sz val="11"/>
        <color rgb="FF000000"/>
        <rFont val="Times New Roman"/>
        <family val="1"/>
        <charset val="238"/>
      </rPr>
      <t>–</t>
    </r>
    <r>
      <rPr>
        <sz val="11"/>
        <color rgb="FF333300"/>
        <rFont val="Times New Roman"/>
        <family val="1"/>
        <charset val="238"/>
      </rPr>
      <t xml:space="preserve"> 750</t>
    </r>
  </si>
  <si>
    <r>
      <t xml:space="preserve">750,01 </t>
    </r>
    <r>
      <rPr>
        <sz val="11"/>
        <color rgb="FF000000"/>
        <rFont val="Times New Roman"/>
        <family val="1"/>
        <charset val="238"/>
      </rPr>
      <t>–</t>
    </r>
    <r>
      <rPr>
        <sz val="11"/>
        <color rgb="FF333300"/>
        <rFont val="Times New Roman"/>
        <family val="1"/>
        <charset val="238"/>
      </rPr>
      <t xml:space="preserve"> 800</t>
    </r>
  </si>
  <si>
    <r>
      <t xml:space="preserve">800,01 </t>
    </r>
    <r>
      <rPr>
        <sz val="11"/>
        <color rgb="FF000000"/>
        <rFont val="Times New Roman"/>
        <family val="1"/>
        <charset val="238"/>
      </rPr>
      <t>–</t>
    </r>
    <r>
      <rPr>
        <sz val="11"/>
        <color rgb="FF333300"/>
        <rFont val="Times New Roman"/>
        <family val="1"/>
        <charset val="238"/>
      </rPr>
      <t xml:space="preserve"> 850</t>
    </r>
  </si>
  <si>
    <r>
      <t xml:space="preserve">850,01 </t>
    </r>
    <r>
      <rPr>
        <sz val="11"/>
        <color rgb="FF000000"/>
        <rFont val="Times New Roman"/>
        <family val="1"/>
        <charset val="238"/>
      </rPr>
      <t>–</t>
    </r>
    <r>
      <rPr>
        <sz val="11"/>
        <color rgb="FF333300"/>
        <rFont val="Times New Roman"/>
        <family val="1"/>
        <charset val="238"/>
      </rPr>
      <t xml:space="preserve"> 900</t>
    </r>
  </si>
  <si>
    <r>
      <t xml:space="preserve">900,01 </t>
    </r>
    <r>
      <rPr>
        <sz val="11"/>
        <color rgb="FF000000"/>
        <rFont val="Times New Roman"/>
        <family val="1"/>
        <charset val="238"/>
      </rPr>
      <t>–</t>
    </r>
    <r>
      <rPr>
        <sz val="11"/>
        <color rgb="FF333300"/>
        <rFont val="Times New Roman"/>
        <family val="1"/>
        <charset val="238"/>
      </rPr>
      <t xml:space="preserve"> 950</t>
    </r>
  </si>
  <si>
    <t>950,01 – 1 000</t>
  </si>
  <si>
    <t>1 000,01 – 1 100</t>
  </si>
  <si>
    <t>1 100,01 – 1 200</t>
  </si>
  <si>
    <t>1 200,01 – 1 300</t>
  </si>
  <si>
    <t>1 300,01 – 1 400</t>
  </si>
  <si>
    <t>1 400,01 – 1 500</t>
  </si>
  <si>
    <t>1 500,01 – 1 600</t>
  </si>
  <si>
    <t>1 600,01 – 1 700</t>
  </si>
  <si>
    <t>1 700,01 – 1 800</t>
  </si>
  <si>
    <t>1 800,01 – 1 900</t>
  </si>
  <si>
    <t>1 900,01 – 2 000</t>
  </si>
  <si>
    <t>2 000,01 – 2 100</t>
  </si>
  <si>
    <t>2 100,01 – 2 200</t>
  </si>
  <si>
    <t>2 200,01 – 2 300</t>
  </si>
  <si>
    <t>2 300,01 a viac</t>
  </si>
  <si>
    <t>Poznámka: údaje za všetkých zamestnancov bez rozdielu na aký pracovný úväzok pracujú</t>
  </si>
  <si>
    <t>Vysvetlivky:</t>
  </si>
  <si>
    <t>Hlavné triedy zamestnaní SK ISCO-08:</t>
  </si>
  <si>
    <t>1 – Zákonodarcovia, vedúci a riadiaci zamestnanci, 2 – Vedeckí a odborní duševní zamestnanci,</t>
  </si>
  <si>
    <t>3 – Technickí, zdravotnícki, pedagogickí zamestnanci, 4 – Nižší administratívni zamestnanci,</t>
  </si>
  <si>
    <t>5 – Prevádzkoví zamestnanci v službách a obchode, 6 – Kvalifikovaní robotníci v poľnohospodárstve, lesníctve, 7 – Remeselní a kvalifikovaní robotníci v príbuzných odboroch, 8 – Obsluha strojov a zariadení, 9 – Pomocní nekvalifikovaní zamestnanci</t>
  </si>
  <si>
    <t xml:space="preserve">Podnikateľská sféra </t>
  </si>
  <si>
    <t>Zákonodarcovia, vedúci a riadiaci zamestnanci</t>
  </si>
  <si>
    <t>1 901</t>
  </si>
  <si>
    <t>Prevádzkoví zamestnanci v službách a obchode</t>
  </si>
  <si>
    <t>Kvalifikovaní robotníci v poľnohospodárstve, lesníctve</t>
  </si>
  <si>
    <t>Remeselní a kvalifikovaní robotníci v príbuzných odboroch</t>
  </si>
  <si>
    <t>Tabuľka 16 Priemerný hodinový zárobok podľa krajov v podnikateľskej sfére (€/hod)</t>
  </si>
  <si>
    <t>1Q/2017</t>
  </si>
  <si>
    <t>2Q/2017</t>
  </si>
  <si>
    <t>3Q/2017</t>
  </si>
  <si>
    <t>4Q/2017</t>
  </si>
  <si>
    <t>Zdroj: Trexima, Informačný systém o priemerných zárobkoch I., II., III., IV. štvrťrok 2017</t>
  </si>
  <si>
    <t>Tabuľka 17 Priemerný hodinový zárobok podľa odvetví v podnikateľskej sfére (€/hod)</t>
  </si>
  <si>
    <t>Kategória SK NACE rev. 2</t>
  </si>
  <si>
    <t>A Poľnohospodárstvo, lesníctvo a rybolov</t>
  </si>
  <si>
    <t>B Ťažba a dobývanie</t>
  </si>
  <si>
    <t xml:space="preserve">C Priemyselná výroba </t>
  </si>
  <si>
    <t>E Dodávka vody; odvod odpad. vôd, odstraňovanie odpadov</t>
  </si>
  <si>
    <t xml:space="preserve">G Veľkoobchod a maloobchod; oprava motor. vozidiel </t>
  </si>
  <si>
    <t>H Doprava a skladovanie</t>
  </si>
  <si>
    <t>J Informácie a komunikácie</t>
  </si>
  <si>
    <t xml:space="preserve">R Umenie, zábava a rekreácia </t>
  </si>
  <si>
    <t>Veľkostná kategória</t>
  </si>
  <si>
    <t>(počet zamestnancov)</t>
  </si>
  <si>
    <t>1 – 9</t>
  </si>
  <si>
    <t>10 – 19</t>
  </si>
  <si>
    <t>50 – 99</t>
  </si>
  <si>
    <t>100 – 249</t>
  </si>
  <si>
    <t>Tabuľka 19 Priemerný hodinový zárobok podľa veku v podnikateľskej sfére (€/hod)</t>
  </si>
  <si>
    <t>do 19 rokov</t>
  </si>
  <si>
    <r>
      <t xml:space="preserve">20 </t>
    </r>
    <r>
      <rPr>
        <sz val="11"/>
        <color rgb="FF000000"/>
        <rFont val="Times New Roman"/>
        <family val="1"/>
        <charset val="238"/>
      </rPr>
      <t>–</t>
    </r>
    <r>
      <rPr>
        <sz val="11"/>
        <color rgb="FF333300"/>
        <rFont val="Times New Roman"/>
        <family val="1"/>
        <charset val="238"/>
      </rPr>
      <t xml:space="preserve"> 24 rokov</t>
    </r>
  </si>
  <si>
    <r>
      <t xml:space="preserve">25 </t>
    </r>
    <r>
      <rPr>
        <sz val="11"/>
        <color rgb="FF000000"/>
        <rFont val="Times New Roman"/>
        <family val="1"/>
        <charset val="238"/>
      </rPr>
      <t>–</t>
    </r>
    <r>
      <rPr>
        <sz val="11"/>
        <color rgb="FF333300"/>
        <rFont val="Times New Roman"/>
        <family val="1"/>
        <charset val="238"/>
      </rPr>
      <t xml:space="preserve"> 29 rokov</t>
    </r>
  </si>
  <si>
    <r>
      <t xml:space="preserve">30 </t>
    </r>
    <r>
      <rPr>
        <sz val="11"/>
        <color rgb="FF000000"/>
        <rFont val="Times New Roman"/>
        <family val="1"/>
        <charset val="238"/>
      </rPr>
      <t>–</t>
    </r>
    <r>
      <rPr>
        <sz val="11"/>
        <color rgb="FF333300"/>
        <rFont val="Times New Roman"/>
        <family val="1"/>
        <charset val="238"/>
      </rPr>
      <t xml:space="preserve"> 34 rokov</t>
    </r>
  </si>
  <si>
    <r>
      <t xml:space="preserve">35 </t>
    </r>
    <r>
      <rPr>
        <sz val="11"/>
        <color rgb="FF000000"/>
        <rFont val="Times New Roman"/>
        <family val="1"/>
        <charset val="238"/>
      </rPr>
      <t>–</t>
    </r>
    <r>
      <rPr>
        <sz val="11"/>
        <color rgb="FF333300"/>
        <rFont val="Times New Roman"/>
        <family val="1"/>
        <charset val="238"/>
      </rPr>
      <t xml:space="preserve"> 39 rokov</t>
    </r>
  </si>
  <si>
    <r>
      <t xml:space="preserve">40 </t>
    </r>
    <r>
      <rPr>
        <sz val="11"/>
        <color rgb="FF000000"/>
        <rFont val="Times New Roman"/>
        <family val="1"/>
        <charset val="238"/>
      </rPr>
      <t>–</t>
    </r>
    <r>
      <rPr>
        <sz val="11"/>
        <color rgb="FF333300"/>
        <rFont val="Times New Roman"/>
        <family val="1"/>
        <charset val="238"/>
      </rPr>
      <t xml:space="preserve"> 44 rokov</t>
    </r>
  </si>
  <si>
    <r>
      <t xml:space="preserve">45 </t>
    </r>
    <r>
      <rPr>
        <sz val="11"/>
        <color rgb="FF000000"/>
        <rFont val="Times New Roman"/>
        <family val="1"/>
        <charset val="238"/>
      </rPr>
      <t>–</t>
    </r>
    <r>
      <rPr>
        <sz val="11"/>
        <color rgb="FF333300"/>
        <rFont val="Times New Roman"/>
        <family val="1"/>
        <charset val="238"/>
      </rPr>
      <t xml:space="preserve"> 49 rokov</t>
    </r>
  </si>
  <si>
    <r>
      <t xml:space="preserve">50 </t>
    </r>
    <r>
      <rPr>
        <sz val="11"/>
        <color rgb="FF000000"/>
        <rFont val="Times New Roman"/>
        <family val="1"/>
        <charset val="238"/>
      </rPr>
      <t>–</t>
    </r>
    <r>
      <rPr>
        <sz val="11"/>
        <color rgb="FF333300"/>
        <rFont val="Times New Roman"/>
        <family val="1"/>
        <charset val="238"/>
      </rPr>
      <t xml:space="preserve"> 54 rokov</t>
    </r>
  </si>
  <si>
    <r>
      <t xml:space="preserve">55 </t>
    </r>
    <r>
      <rPr>
        <sz val="11"/>
        <color rgb="FF000000"/>
        <rFont val="Times New Roman"/>
        <family val="1"/>
        <charset val="238"/>
      </rPr>
      <t>–</t>
    </r>
    <r>
      <rPr>
        <sz val="11"/>
        <color rgb="FF333300"/>
        <rFont val="Times New Roman"/>
        <family val="1"/>
        <charset val="238"/>
      </rPr>
      <t xml:space="preserve"> 59 rokov</t>
    </r>
  </si>
  <si>
    <t>60 a viac rokov</t>
  </si>
  <si>
    <t>Ukazovateľ </t>
  </si>
  <si>
    <t>Pohlavie</t>
  </si>
  <si>
    <t>Podiel (%)</t>
  </si>
  <si>
    <t>Ženy/</t>
  </si>
  <si>
    <t>Priemerný hodinový zárobok (€/hod)</t>
  </si>
  <si>
    <t>Divízie SK NACE Rev.2</t>
  </si>
  <si>
    <t>Celkové náklady práce</t>
  </si>
  <si>
    <t>priame náklady spolu</t>
  </si>
  <si>
    <t>nepriame náklady spolu</t>
  </si>
  <si>
    <t>subvencie</t>
  </si>
  <si>
    <t>mzdy</t>
  </si>
  <si>
    <t>náhrady mzdy</t>
  </si>
  <si>
    <t>povinné príspevky na sociálne poistenie</t>
  </si>
  <si>
    <t>nepovinné príspevky na sociálne poistenie</t>
  </si>
  <si>
    <t>Priemer za SR</t>
  </si>
  <si>
    <t>1 406</t>
  </si>
  <si>
    <t>1 025</t>
  </si>
  <si>
    <t>A Poľnohospodárstvo, lesníctvo, rybolov</t>
  </si>
  <si>
    <t>1 138</t>
  </si>
  <si>
    <t>1 643</t>
  </si>
  <si>
    <t>1 182</t>
  </si>
  <si>
    <t>1 448</t>
  </si>
  <si>
    <t>1 049</t>
  </si>
  <si>
    <t>D Dodávka elekt., plynu, pary a stud. vzduchu</t>
  </si>
  <si>
    <t>2 383</t>
  </si>
  <si>
    <t>1 671</t>
  </si>
  <si>
    <t>1 402</t>
  </si>
  <si>
    <t>E Dodávka vody</t>
  </si>
  <si>
    <t>1 289</t>
  </si>
  <si>
    <t>1 233</t>
  </si>
  <si>
    <t>G Veľkoobchod a maloobchod</t>
  </si>
  <si>
    <t>1 331</t>
  </si>
  <si>
    <t>1 240</t>
  </si>
  <si>
    <t>I Ubytovacie a stravovacie služby</t>
  </si>
  <si>
    <t xml:space="preserve">J Informácie a komunikácia </t>
  </si>
  <si>
    <t>2 575</t>
  </si>
  <si>
    <t>1 909</t>
  </si>
  <si>
    <t>1 683</t>
  </si>
  <si>
    <t>K Finančné a poisťovacie činnosti</t>
  </si>
  <si>
    <t>2 566</t>
  </si>
  <si>
    <t>1 870</t>
  </si>
  <si>
    <t>1 623</t>
  </si>
  <si>
    <t>L činnosti v oblasti nehnuteľností</t>
  </si>
  <si>
    <t>1 430</t>
  </si>
  <si>
    <t>1 047</t>
  </si>
  <si>
    <t>M Odborné vedecké a technické činnosti</t>
  </si>
  <si>
    <t>1 757</t>
  </si>
  <si>
    <t>1 303</t>
  </si>
  <si>
    <t>1 159</t>
  </si>
  <si>
    <t>N Administratívne a podporné služby</t>
  </si>
  <si>
    <t>O Verejná správa a obrana</t>
  </si>
  <si>
    <t>1 409</t>
  </si>
  <si>
    <t>1 012</t>
  </si>
  <si>
    <t>1 266</t>
  </si>
  <si>
    <t>1 404</t>
  </si>
  <si>
    <t>1 032</t>
  </si>
  <si>
    <t>1 071</t>
  </si>
  <si>
    <t>Vysvetlivka:(-) –jav sa nevyskytoval</t>
  </si>
  <si>
    <t>Tabuľka 8 Priemerná hrubá mesačná mzda v podnikateľskej a nepodnikateľskej sfére podľa dosiahnutého stupňa vzdelania – rok 2017 v €</t>
  </si>
  <si>
    <t>Tabuľka 9 Priemerná hrubá mesačná mzda v podnikateľskej a nepodnikateľskej sfére podľa hlavnej triedy SK ISCO-08 – rok 2017 v €</t>
  </si>
  <si>
    <t xml:space="preserve">Tabuľka 10 Priemerná hrubá mesačná mzda v podnikateľskej a nepodnikateľskej sfére podľa veku – rok 2017 v €
</t>
  </si>
  <si>
    <t xml:space="preserve">Tabuľka 11 Priemerná hrubá mesačná mzda v podnikateľskej a nepodnikateľskej sfére podľa regiónov – rok 2017 v €
</t>
  </si>
  <si>
    <t>Tabuľka 12 Priemerná hrubá mesačná mzda a vybrané zložky mzdy zamestnancov podľa pohlavia – rok 2017 v €</t>
  </si>
  <si>
    <r>
      <t xml:space="preserve">Tabuľka 14 Priemerná hrubá mesačná mzda v podnikateľskej a nepodnikateľskej sfére podľa stupňov vzdelania (plný pracovný čas) </t>
    </r>
    <r>
      <rPr>
        <b/>
        <sz val="11"/>
        <color rgb="FF000000"/>
        <rFont val="Times New Roman"/>
        <family val="1"/>
        <charset val="238"/>
      </rPr>
      <t>–</t>
    </r>
    <r>
      <rPr>
        <b/>
        <sz val="11"/>
        <color theme="1"/>
        <rFont val="Times New Roman"/>
        <family val="1"/>
        <charset val="238"/>
      </rPr>
      <t xml:space="preserve"> rok 2017 v €</t>
    </r>
  </si>
  <si>
    <t>Tabuľka 15 Priemerná hrubá mesačná mzda v podnikateľskej a nepodnikateľskej sfére podľa hlavnej triedy SK ISCO-08 a pohlavia (plný pracovný čas) – rok 2017 v €</t>
  </si>
  <si>
    <t>Tabuľka 18 Priemerný hodinový zárobok podľa veľkosti organizácie v podnikateľskej sfére (€/hod)</t>
  </si>
  <si>
    <t>Tabuľka 20 Priemerný hodinový zárobok podľa rodového členenia v podnikateľskej sfére – 4. štvrťrok 2017</t>
  </si>
  <si>
    <t>Tabuľka 21 Mesačné náklady práce na zamestnanca v SR za rok 2016 podľa odvetví v €/zam./mes.</t>
  </si>
  <si>
    <t>Prílohy ku kapitole 2</t>
  </si>
  <si>
    <t>Príloha ku kapitole 2</t>
  </si>
  <si>
    <t>Zoznam tabuliek a grafov použitých v Správe o sociálnej situácii obyvateľstva Slovenskej republiky za rok 2017 v kapitole 1.,  2. a ich prílohách</t>
  </si>
  <si>
    <t>Názov hárku, na ktorom sa tabuľka/graf nachádza</t>
  </si>
  <si>
    <r>
      <t xml:space="preserve"> HRUBÝ DOMÁCI PRODUKT </t>
    </r>
    <r>
      <rPr>
        <vertAlign val="superscript"/>
        <sz val="11"/>
        <color rgb="FF000000"/>
        <rFont val="Times New Roman"/>
        <family val="1"/>
        <charset val="238"/>
      </rPr>
      <t>1)</t>
    </r>
    <r>
      <rPr>
        <b/>
        <sz val="11"/>
        <color rgb="FF000000"/>
        <rFont val="Times New Roman"/>
        <family val="1"/>
        <charset val="238"/>
      </rPr>
      <t xml:space="preserve"> </t>
    </r>
  </si>
  <si>
    <r>
      <t xml:space="preserve">Hrubý domáci produkt v s. c. </t>
    </r>
    <r>
      <rPr>
        <vertAlign val="superscript"/>
        <sz val="11"/>
        <color rgb="FF000000"/>
        <rFont val="Times New Roman"/>
        <family val="1"/>
        <charset val="238"/>
      </rPr>
      <t>2)</t>
    </r>
  </si>
  <si>
    <r>
      <t xml:space="preserve">INFLÁCIA </t>
    </r>
    <r>
      <rPr>
        <vertAlign val="superscript"/>
        <sz val="11"/>
        <color rgb="FF000000"/>
        <rFont val="Times New Roman"/>
        <family val="1"/>
        <charset val="238"/>
      </rPr>
      <t>3)</t>
    </r>
  </si>
  <si>
    <r>
      <t>EKONOMICKÁ AKTIVITA PODĽA VZPS</t>
    </r>
    <r>
      <rPr>
        <vertAlign val="superscript"/>
        <sz val="11"/>
        <color rgb="FF000000"/>
        <rFont val="Times New Roman"/>
        <family val="1"/>
        <charset val="238"/>
      </rPr>
      <t>4)</t>
    </r>
  </si>
  <si>
    <r>
      <t xml:space="preserve">v hospodárstve spolu </t>
    </r>
    <r>
      <rPr>
        <vertAlign val="superscript"/>
        <sz val="11"/>
        <color rgb="FF000000"/>
        <rFont val="Times New Roman"/>
        <family val="1"/>
        <charset val="238"/>
      </rPr>
      <t>5)</t>
    </r>
  </si>
  <si>
    <r>
      <t xml:space="preserve">zamestnanca za hospodárstvo spolu </t>
    </r>
    <r>
      <rPr>
        <vertAlign val="superscript"/>
        <sz val="11"/>
        <color rgb="FF000000"/>
        <rFont val="Times New Roman"/>
        <family val="1"/>
        <charset val="238"/>
      </rPr>
      <t>6)</t>
    </r>
  </si>
  <si>
    <r>
      <t>reálna – index, rovnaké obdobie predchádz. roku = 100 </t>
    </r>
    <r>
      <rPr>
        <vertAlign val="superscript"/>
        <sz val="11"/>
        <color rgb="FF000000"/>
        <rFont val="Times New Roman"/>
        <family val="1"/>
        <charset val="238"/>
      </rPr>
      <t>7)</t>
    </r>
  </si>
  <si>
    <r>
      <t>v</t>
    </r>
    <r>
      <rPr>
        <b/>
        <vertAlign val="superscript"/>
        <sz val="11"/>
        <color theme="1"/>
        <rFont val="Times New Roman"/>
        <family val="1"/>
        <charset val="238"/>
      </rPr>
      <t xml:space="preserve"> o</t>
    </r>
    <r>
      <rPr>
        <b/>
        <sz val="11"/>
        <color theme="1"/>
        <rFont val="Times New Roman"/>
        <family val="1"/>
        <charset val="238"/>
      </rPr>
      <t>/</t>
    </r>
    <r>
      <rPr>
        <b/>
        <vertAlign val="subscript"/>
        <sz val="11"/>
        <color theme="1"/>
        <rFont val="Times New Roman"/>
        <family val="1"/>
        <charset val="238"/>
      </rPr>
      <t xml:space="preserve">oo </t>
    </r>
  </si>
  <si>
    <t>pomocný stlpec1</t>
  </si>
  <si>
    <t>pomocný stlpec2</t>
  </si>
  <si>
    <t>pomocný stlpec3</t>
  </si>
  <si>
    <t>Obyvatelia</t>
  </si>
  <si>
    <t>Kap.1 Vek.štruktúra obyvateľstva</t>
  </si>
  <si>
    <t xml:space="preserve">Byty v rodinných  domoch </t>
  </si>
  <si>
    <t>Tab. Pomocné výpočty</t>
  </si>
  <si>
    <r>
      <t xml:space="preserve">15 </t>
    </r>
    <r>
      <rPr>
        <sz val="11"/>
        <color theme="1"/>
        <rFont val="Times New Roman"/>
        <family val="1"/>
        <charset val="238"/>
      </rPr>
      <t xml:space="preserve">– </t>
    </r>
    <r>
      <rPr>
        <sz val="11"/>
        <color rgb="FF333300"/>
        <rFont val="Times New Roman"/>
        <family val="1"/>
        <charset val="238"/>
      </rPr>
      <t>19 roční</t>
    </r>
  </si>
  <si>
    <r>
      <t xml:space="preserve">20 </t>
    </r>
    <r>
      <rPr>
        <sz val="11"/>
        <color theme="1"/>
        <rFont val="Times New Roman"/>
        <family val="1"/>
        <charset val="238"/>
      </rPr>
      <t xml:space="preserve">– </t>
    </r>
    <r>
      <rPr>
        <sz val="11"/>
        <color rgb="FF333300"/>
        <rFont val="Times New Roman"/>
        <family val="1"/>
        <charset val="238"/>
      </rPr>
      <t>24 roční</t>
    </r>
  </si>
  <si>
    <r>
      <t xml:space="preserve">25 </t>
    </r>
    <r>
      <rPr>
        <sz val="11"/>
        <color theme="1"/>
        <rFont val="Times New Roman"/>
        <family val="1"/>
        <charset val="238"/>
      </rPr>
      <t xml:space="preserve">– </t>
    </r>
    <r>
      <rPr>
        <sz val="11"/>
        <color rgb="FF333300"/>
        <rFont val="Times New Roman"/>
        <family val="1"/>
        <charset val="238"/>
      </rPr>
      <t>29 roční</t>
    </r>
  </si>
  <si>
    <r>
      <t xml:space="preserve">35 </t>
    </r>
    <r>
      <rPr>
        <sz val="11"/>
        <color theme="1"/>
        <rFont val="Times New Roman"/>
        <family val="1"/>
        <charset val="238"/>
      </rPr>
      <t xml:space="preserve">– </t>
    </r>
    <r>
      <rPr>
        <sz val="11"/>
        <color rgb="FF333300"/>
        <rFont val="Times New Roman"/>
        <family val="1"/>
        <charset val="238"/>
      </rPr>
      <t>39 roční</t>
    </r>
  </si>
  <si>
    <r>
      <t xml:space="preserve">40 </t>
    </r>
    <r>
      <rPr>
        <sz val="11"/>
        <color theme="1"/>
        <rFont val="Times New Roman"/>
        <family val="1"/>
        <charset val="238"/>
      </rPr>
      <t xml:space="preserve">– </t>
    </r>
    <r>
      <rPr>
        <sz val="11"/>
        <color rgb="FF333300"/>
        <rFont val="Times New Roman"/>
        <family val="1"/>
        <charset val="238"/>
      </rPr>
      <t>44 roční</t>
    </r>
  </si>
  <si>
    <r>
      <t xml:space="preserve">45 </t>
    </r>
    <r>
      <rPr>
        <sz val="11"/>
        <color theme="1"/>
        <rFont val="Times New Roman"/>
        <family val="1"/>
        <charset val="238"/>
      </rPr>
      <t xml:space="preserve">– </t>
    </r>
    <r>
      <rPr>
        <sz val="11"/>
        <color rgb="FF333300"/>
        <rFont val="Times New Roman"/>
        <family val="1"/>
        <charset val="238"/>
      </rPr>
      <t>49 roční</t>
    </r>
  </si>
  <si>
    <r>
      <t xml:space="preserve">50 </t>
    </r>
    <r>
      <rPr>
        <sz val="11"/>
        <color theme="1"/>
        <rFont val="Times New Roman"/>
        <family val="1"/>
        <charset val="238"/>
      </rPr>
      <t xml:space="preserve">– </t>
    </r>
    <r>
      <rPr>
        <sz val="11"/>
        <color rgb="FF333300"/>
        <rFont val="Times New Roman"/>
        <family val="1"/>
        <charset val="238"/>
      </rPr>
      <t>54 roční</t>
    </r>
  </si>
  <si>
    <r>
      <t xml:space="preserve">55 </t>
    </r>
    <r>
      <rPr>
        <sz val="11"/>
        <color theme="1"/>
        <rFont val="Times New Roman"/>
        <family val="1"/>
        <charset val="238"/>
      </rPr>
      <t xml:space="preserve">– </t>
    </r>
    <r>
      <rPr>
        <sz val="11"/>
        <color rgb="FF333300"/>
        <rFont val="Times New Roman"/>
        <family val="1"/>
        <charset val="238"/>
      </rPr>
      <t>59 roční</t>
    </r>
  </si>
  <si>
    <r>
      <t xml:space="preserve">60 </t>
    </r>
    <r>
      <rPr>
        <sz val="11"/>
        <color theme="1"/>
        <rFont val="Times New Roman"/>
        <family val="1"/>
        <charset val="238"/>
      </rPr>
      <t xml:space="preserve">– </t>
    </r>
    <r>
      <rPr>
        <sz val="11"/>
        <color rgb="FF333300"/>
        <rFont val="Times New Roman"/>
        <family val="1"/>
        <charset val="238"/>
      </rPr>
      <t>64 roční</t>
    </r>
  </si>
  <si>
    <r>
      <t xml:space="preserve">Zdroj: Trexima, Informačný systém o priemerných </t>
    </r>
    <r>
      <rPr>
        <i/>
        <sz val="11"/>
        <color rgb="FF000000"/>
        <rFont val="Times New Roman"/>
        <family val="1"/>
        <charset val="238"/>
      </rPr>
      <t>zárobkoch IV. štvrťrok 2017</t>
    </r>
  </si>
  <si>
    <r>
      <t xml:space="preserve"> Zdroj: Trexima, Informačný systém o priemerných </t>
    </r>
    <r>
      <rPr>
        <i/>
        <sz val="11"/>
        <color rgb="FF000000"/>
        <rFont val="Times New Roman"/>
        <family val="1"/>
        <charset val="238"/>
      </rPr>
      <t>zárobkoch IV. štvrťrok 2017</t>
    </r>
  </si>
  <si>
    <t>Číslo tabuľky/grafu v SSSO</t>
  </si>
  <si>
    <t>Názov tabuľky/grafu v SSSO</t>
  </si>
  <si>
    <t>Názov state v SSSO</t>
  </si>
  <si>
    <t>Názov kapitoly v SSSO</t>
  </si>
  <si>
    <t>Pozn.: SSSO - Správa o sociálnej situácii obyvateľstva Slovenskej republiky za rok 2017</t>
  </si>
  <si>
    <t>Január</t>
  </si>
  <si>
    <t>Február</t>
  </si>
  <si>
    <t>Marec</t>
  </si>
  <si>
    <t>Apríl</t>
  </si>
  <si>
    <t>Máj</t>
  </si>
  <si>
    <t>Jún</t>
  </si>
  <si>
    <t>Júl</t>
  </si>
  <si>
    <t>August</t>
  </si>
  <si>
    <t>September</t>
  </si>
  <si>
    <t>Október</t>
  </si>
  <si>
    <t>November</t>
  </si>
  <si>
    <t>December</t>
  </si>
  <si>
    <t>Zamestnávatelia</t>
  </si>
  <si>
    <t>Dohodári</t>
  </si>
  <si>
    <t>SZČO</t>
  </si>
  <si>
    <t>Graf 2.5 Počet samostatne zárobkovo činných osôb evidovaných v Sociálnej poisťovni v rokoch 2016 a 2017</t>
  </si>
  <si>
    <t>Zamestnanci</t>
  </si>
  <si>
    <t>Obdobie</t>
  </si>
  <si>
    <t>Zoznam skratiek</t>
  </si>
  <si>
    <t>a. s. – akciová spoločnosť</t>
  </si>
  <si>
    <t>AOTP – aktívne opatrenia trhu práce</t>
  </si>
  <si>
    <t>b. c. – bežné ceny</t>
  </si>
  <si>
    <t>BA – Bratislavský kraj</t>
  </si>
  <si>
    <t>BB – Banskobystrický kraj</t>
  </si>
  <si>
    <t>BPaI – Burza práce a informácií</t>
  </si>
  <si>
    <t>COICOP – klasifikácia individuálnej spotreby podľa spôsobu použitia</t>
  </si>
  <si>
    <t>d. f. – dôchodkový fond</t>
  </si>
  <si>
    <t>DDS, d. d. s. – doplnková dôchodková spoločnosť</t>
  </si>
  <si>
    <t>DI – deinštitucionalizácia</t>
  </si>
  <si>
    <t>DOP – dopytovo-orientovaný projekt</t>
  </si>
  <si>
    <t>DSS, d. s. s. – dôchodková správcovská spoločnosť</t>
  </si>
  <si>
    <t>EA19 – krajiny Európskej únie platiace v roku 2017 menou euro (Belgicko, Nemecko, Estónsko, Grécko, Španielsko, Francúzsko, Írsko, Taliansko, Lotyšsko, Litva, Luxembursko, Holandsko, Rakúsko, Portugalsko, Fínsko, Cyprus, Malta, Slovinsko, Slovensko)</t>
  </si>
  <si>
    <t>EHP – Európsky hospodársky priestor</t>
  </si>
  <si>
    <t>EK – Európska komisia</t>
  </si>
  <si>
    <t>ESF – Európsky sociálny fond</t>
  </si>
  <si>
    <t>ESSPROS – Európsky systém jednotných štatistík sociálnej ochrany</t>
  </si>
  <si>
    <t>EŠIF – Európske štrukturálne a investičné fondy</t>
  </si>
  <si>
    <t>EÚ – Európska únia</t>
  </si>
  <si>
    <t>EU SILC – štatistické zisťovanie o príjmoch a životných podmienkach domácností (European Union Statistics on Income and Living Conditions)</t>
  </si>
  <si>
    <t>EU15 – prvých 15 členských štátov Európskej únie (Belgicko, Dánsko, Nemecko, Írsko, Grécko, Španielsko, Francúzsko, Taliansko, Luxembursko, Holandsko, Rakúsko, Portugalsko, Fínsko, Švédsko, Veľká Británia)</t>
  </si>
  <si>
    <t>FKNM – finančná kontrola na mieste</t>
  </si>
  <si>
    <t>FO – fyzická osoba</t>
  </si>
  <si>
    <t>HDP – hrubý domáci produkt</t>
  </si>
  <si>
    <t>CHD – chránená dielňa</t>
  </si>
  <si>
    <t>CHP – chránené pracovisko</t>
  </si>
  <si>
    <t>CHzP – choroba z povolania a/alebo profesionálna otrava</t>
  </si>
  <si>
    <t>IaPS – informačné a poradenské služby</t>
  </si>
  <si>
    <t>ISCP – Informačný systém o cene práce</t>
  </si>
  <si>
    <t>ISTP – Internetový sprievodca trhu práce</t>
  </si>
  <si>
    <t>ITMS – IT monitorovací systém pre štrukturálne fondy a Kohézny fond</t>
  </si>
  <si>
    <t>KE – Košický kraj</t>
  </si>
  <si>
    <t>KMC – Koordinačno-metodické centrum pre rodovo podmienené a domáce násilie</t>
  </si>
  <si>
    <t>KZVS – kolektívna zmluva vyššieho stupňa</t>
  </si>
  <si>
    <t>MEN – miera evidovanej nezamestnanosti</t>
  </si>
  <si>
    <t>MF SR – Ministerstvo financií Slovenskej republiky</t>
  </si>
  <si>
    <t>mil. – milión</t>
  </si>
  <si>
    <t>mld. – miliarda</t>
  </si>
  <si>
    <t>MPSVR SR – Ministerstvo práce, sociálnych vecí a rodiny SR ; ministerstvo</t>
  </si>
  <si>
    <t>MRK – marginalizované rómske komunity</t>
  </si>
  <si>
    <t>NACE, SK NACE Rev. 2 – štatistická klasifikácia ekonomických činností</t>
  </si>
  <si>
    <t>NBS – Národná banka Slovenska</t>
  </si>
  <si>
    <t>NEET – mladí ľudia vo veku 15 – 24 rokov ktorí nechodia do školy, nepracujú ani sa nezúčastňujú odbornej prípravy (not in employment, education or training)</t>
  </si>
  <si>
    <t>NP – národný projekt</t>
  </si>
  <si>
    <t>NR – Nitriansky kraj</t>
  </si>
  <si>
    <t>OMK – Otvorená metóda koordinácie</t>
  </si>
  <si>
    <t>OP ĽZ – Operačný program Ľudské zdroje</t>
  </si>
  <si>
    <t>OPS – odborné poradenské služby</t>
  </si>
  <si>
    <t>OZP – občan so zdravotným postihnutím</t>
  </si>
  <si>
    <t>p. b. – percentuálny bod</t>
  </si>
  <si>
    <t>PM – pracovné miesto</t>
  </si>
  <si>
    <t>PO – Prešovský kraj</t>
  </si>
  <si>
    <t>PP – peňažný príspevok</t>
  </si>
  <si>
    <t>PPS – purchasing power standard, parita (štandard) kúpnej sily</t>
  </si>
  <si>
    <t xml:space="preserve">RO – riadiaci orgán </t>
  </si>
  <si>
    <t>RPPS – referát poradensko-psychologických služieb</t>
  </si>
  <si>
    <t xml:space="preserve">RSD MIS – riadenie sociálnych dávok – manažérsky informačný systém </t>
  </si>
  <si>
    <t>s. c. – stále ceny</t>
  </si>
  <si>
    <t>SK ISCO-08 – štatistická klasifikácia zamestnaní, verzia 2012</t>
  </si>
  <si>
    <t>SOŠ – stredná odborná škola</t>
  </si>
  <si>
    <t>SPODaSK – sociálnoprávna ochrana detí a sociálna kuratela</t>
  </si>
  <si>
    <t xml:space="preserve">Správa – Správa o sociálnej situácii obyvateľstva Slovenskej republiky </t>
  </si>
  <si>
    <t>SPÚ – závažný pracovný úraz s následkom smrti</t>
  </si>
  <si>
    <t>SR – Slovenská republika</t>
  </si>
  <si>
    <t>SŠ – stredná škola</t>
  </si>
  <si>
    <t>SZČO – samostatne zárobkovo činná osoba</t>
  </si>
  <si>
    <t>SŽM – suma životného minima</t>
  </si>
  <si>
    <t>ŠÚ SR – Štatistický úrad Slovenskej republiky</t>
  </si>
  <si>
    <t>tis. – tisíc</t>
  </si>
  <si>
    <t>TN – Trenčiansky kraj</t>
  </si>
  <si>
    <t>TT – Trnavský kraj</t>
  </si>
  <si>
    <t>ŤZP – ťažko zdravotne postihnutý(í)/ ťažké zdravotné postihnutie</t>
  </si>
  <si>
    <t>UoZ – uchádzač o zamestnanie</t>
  </si>
  <si>
    <t>ÚPSVR, Ústredie – Ústredie práce, sociálnych vecí a rodiny</t>
  </si>
  <si>
    <t xml:space="preserve">úrad PSVR – úrad práce, sociálnych vecí a rodiny </t>
  </si>
  <si>
    <t>VPM – voľné pracovné miesto</t>
  </si>
  <si>
    <t>VŠ – vysoká škola</t>
  </si>
  <si>
    <t xml:space="preserve">VZPS – výberové zisťovanie pracovných síl </t>
  </si>
  <si>
    <t>WI – intenzita práce (work intensity)</t>
  </si>
  <si>
    <t>Z. z. – Zbierka zákonov</t>
  </si>
  <si>
    <t>ZA – Žilinský kraj</t>
  </si>
  <si>
    <t>ZoZ – záujemca o zamestnanie</t>
  </si>
  <si>
    <t>EU28 – 28 členských krajín Európskej únie (Belgicko (BE), Bulharsko (BG), Česká republika (CZ), Dánsko (DK), Nemecko (DE), Estónsko (EE), Írsko (IE), Grécko (GR), Španielsko (ES),Francúzsko (FR), Chorvátsko (HR), Taliansko (IT), Cyprus (CY), Lotyšsko (LV), Litva (LT), Luxembursko (LU), Maďarsko (HU), Malta (MT), Holandsko (NL), Rakúsko (AT), Poľsko (PL), Portugalsko (PT), Rumunsko (RO), Slovinsko (SI), Slovensko (SK), Fínsko (FI), Švédsko (SE),Veľká Británia (GB))</t>
  </si>
  <si>
    <t>SP - Sociálna poisťovňa</t>
  </si>
  <si>
    <t>Mesiac</t>
  </si>
  <si>
    <r>
      <t>1</t>
    </r>
    <r>
      <rPr>
        <i/>
        <sz val="11"/>
        <color rgb="FF000000"/>
        <rFont val="Times New Roman"/>
        <family val="1"/>
        <charset val="238"/>
      </rPr>
      <t xml:space="preserve"> mzda zamestnancov u živnostníkov</t>
    </r>
  </si>
  <si>
    <r>
      <t>8.</t>
    </r>
    <r>
      <rPr>
        <sz val="11"/>
        <color rgb="FF000000"/>
        <rFont val="Times New Roman"/>
        <family val="1"/>
        <charset val="238"/>
      </rPr>
      <t xml:space="preserve"> – </t>
    </r>
    <r>
      <rPr>
        <sz val="11"/>
        <color theme="1"/>
        <rFont val="Times New Roman"/>
        <family val="1"/>
        <charset val="238"/>
      </rPr>
      <t>15. NEPRIAME NÁKLADY</t>
    </r>
  </si>
  <si>
    <t>Zdroj úrazu/Rok</t>
  </si>
  <si>
    <t>poľnohospodárstvo, lesníctvo a rybolov</t>
  </si>
  <si>
    <t>ťažba a dobývanie</t>
  </si>
  <si>
    <t>priemyselná výroba</t>
  </si>
  <si>
    <t>dodávka elektriny, plynu, pary a studeného vzduchu</t>
  </si>
  <si>
    <t>dodávka vody, čistenie a odvod odpadových vôd, odpady a služby odstraňovania odpadov</t>
  </si>
  <si>
    <t>stavebníctvo</t>
  </si>
  <si>
    <t>veľkoobchod a maloobchod</t>
  </si>
  <si>
    <t>doprava a skladovanie</t>
  </si>
  <si>
    <t>ubytovacie a stravovacie služby</t>
  </si>
  <si>
    <t>odborné, vedecké a technické činnosti</t>
  </si>
  <si>
    <t>verejná správa a obrana; povinné sociálne zabezpečenie</t>
  </si>
  <si>
    <t>vzdelávanie</t>
  </si>
  <si>
    <t>zdravotníctvo a sociálna pomoc</t>
  </si>
  <si>
    <t>umenie, zábava a rekreácia</t>
  </si>
  <si>
    <t>ostatné činnosti</t>
  </si>
  <si>
    <t>Ekonomická činnosť/Rok</t>
  </si>
  <si>
    <t>Priemerná mesačná mzda nominálna</t>
  </si>
  <si>
    <t>Priemerná mesačná mzda reálna</t>
  </si>
  <si>
    <t>Priemerná nominálna mesačná mzda v hospodárstve v EUR - indexy</t>
  </si>
  <si>
    <t>Kvartál</t>
  </si>
  <si>
    <t>Priemer za SR 2017</t>
  </si>
  <si>
    <t>Štruktúra VPM (stav ku koncu mesiaca) podľa požadovanej profesie (SK ISCO-08) v SR</t>
  </si>
  <si>
    <t>Štruktúra VPM (stav ku koncu mesiaca) podľa požadovaného vzdelania v SR</t>
  </si>
  <si>
    <t>SPOLU</t>
  </si>
  <si>
    <t>*Stupeň vzdelania</t>
  </si>
  <si>
    <t>Obdobie/Stupeň vzdelania*</t>
  </si>
  <si>
    <t xml:space="preserve">priemer </t>
  </si>
  <si>
    <t>Pomocná tabuľka - podiely</t>
  </si>
  <si>
    <t>Obdobie/SK ISCO-08*</t>
  </si>
  <si>
    <t>*SK ISCO-08</t>
  </si>
  <si>
    <t>nezistený stupeň vzdelania</t>
  </si>
  <si>
    <t>Kap.2 Volné prac. miesta 2017</t>
  </si>
  <si>
    <t>Zdroj údajov</t>
  </si>
  <si>
    <t>ŠÚ SR</t>
  </si>
  <si>
    <t>ŠÚ SR, VZPS</t>
  </si>
  <si>
    <t>SP</t>
  </si>
  <si>
    <t>ŠÚ SR (VZPS), ÚPSVR</t>
  </si>
  <si>
    <t>ÚPSVR</t>
  </si>
  <si>
    <t>NIP</t>
  </si>
  <si>
    <t>Trexima, Informačný systém o priemerných zárobkoch IV. štvrťrok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</si>
</sst>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0.0%"/>
    <numFmt numFmtId="165" formatCode="#,##0_)"/>
  </numFmts>
  <fonts count="35" x14ac:knownFonts="1">
    <font>
      <sz val="11"/>
      <color theme="1"/>
      <name val="Calibri"/>
      <family val="2"/>
      <charset val="238"/>
      <scheme val="minor"/>
    </font>
    <font>
      <b/>
      <sz val="11"/>
      <color rgb="FF000000"/>
      <name val="Times New Roman"/>
      <family val="1"/>
      <charset val="238"/>
    </font>
    <font>
      <sz val="11"/>
      <color theme="1"/>
      <name val="Times New Roman"/>
      <family val="1"/>
      <charset val="238"/>
    </font>
    <font>
      <b/>
      <sz val="11"/>
      <color rgb="FFFFFFFF"/>
      <name val="Times New Roman"/>
      <family val="1"/>
      <charset val="238"/>
    </font>
    <font>
      <b/>
      <sz val="11"/>
      <color theme="1"/>
      <name val="Times New Roman"/>
      <family val="1"/>
      <charset val="238"/>
    </font>
    <font>
      <sz val="11"/>
      <color rgb="FF000000"/>
      <name val="Times New Roman"/>
      <family val="1"/>
      <charset val="238"/>
    </font>
    <font>
      <sz val="11"/>
      <color theme="1"/>
      <name val="Calibri"/>
      <family val="2"/>
      <charset val="238"/>
      <scheme val="minor"/>
    </font>
    <font>
      <sz val="10"/>
      <name val="Arial"/>
      <family val="2"/>
    </font>
    <font>
      <i/>
      <sz val="11"/>
      <color theme="1"/>
      <name val="Times New Roman"/>
      <family val="1"/>
      <charset val="238"/>
    </font>
    <font>
      <u/>
      <sz val="11"/>
      <color theme="10"/>
      <name val="Calibri"/>
      <family val="2"/>
      <charset val="238"/>
      <scheme val="minor"/>
    </font>
    <font>
      <sz val="11"/>
      <name val="Times New Roman"/>
      <family val="1"/>
      <charset val="238"/>
    </font>
    <font>
      <b/>
      <sz val="11"/>
      <name val="Times New Roman"/>
      <family val="1"/>
      <charset val="238"/>
    </font>
    <font>
      <sz val="10"/>
      <name val="Arial"/>
      <family val="2"/>
      <charset val="238"/>
    </font>
    <font>
      <b/>
      <sz val="12"/>
      <name val="Times New Roman"/>
      <family val="1"/>
      <charset val="238"/>
    </font>
    <font>
      <sz val="12"/>
      <name val="Times New Roman"/>
      <family val="1"/>
      <charset val="238"/>
    </font>
    <font>
      <i/>
      <sz val="11"/>
      <color rgb="FF000000"/>
      <name val="Times New Roman"/>
      <family val="1"/>
      <charset val="238"/>
    </font>
    <font>
      <b/>
      <i/>
      <sz val="11"/>
      <color rgb="FF000000"/>
      <name val="Times New Roman"/>
      <family val="1"/>
      <charset val="238"/>
    </font>
    <font>
      <b/>
      <sz val="11"/>
      <color rgb="FFFF3399"/>
      <name val="Times New Roman"/>
      <family val="1"/>
      <charset val="238"/>
    </font>
    <font>
      <u/>
      <sz val="11"/>
      <color theme="10"/>
      <name val="Times New Roman"/>
      <family val="1"/>
      <charset val="238"/>
    </font>
    <font>
      <vertAlign val="superscript"/>
      <sz val="11"/>
      <color theme="1"/>
      <name val="Times New Roman"/>
      <family val="1"/>
      <charset val="238"/>
    </font>
    <font>
      <b/>
      <sz val="11"/>
      <color rgb="FF333300"/>
      <name val="Times New Roman"/>
      <family val="1"/>
      <charset val="238"/>
    </font>
    <font>
      <sz val="11"/>
      <color rgb="FF333300"/>
      <name val="Times New Roman"/>
      <family val="1"/>
      <charset val="238"/>
    </font>
    <font>
      <sz val="11"/>
      <color rgb="FF253C73"/>
      <name val="Times New Roman"/>
      <family val="1"/>
      <charset val="238"/>
    </font>
    <font>
      <i/>
      <sz val="11"/>
      <name val="Times New Roman"/>
      <family val="1"/>
      <charset val="238"/>
    </font>
    <font>
      <vertAlign val="superscript"/>
      <sz val="11"/>
      <color rgb="FF000000"/>
      <name val="Times New Roman"/>
      <family val="1"/>
      <charset val="238"/>
    </font>
    <font>
      <b/>
      <vertAlign val="superscript"/>
      <sz val="11"/>
      <color theme="1"/>
      <name val="Times New Roman"/>
      <family val="1"/>
      <charset val="238"/>
    </font>
    <font>
      <b/>
      <vertAlign val="subscript"/>
      <sz val="11"/>
      <color theme="1"/>
      <name val="Times New Roman"/>
      <family val="1"/>
      <charset val="238"/>
    </font>
    <font>
      <i/>
      <sz val="11"/>
      <color rgb="FF333300"/>
      <name val="Times New Roman"/>
      <family val="1"/>
      <charset val="238"/>
    </font>
    <font>
      <sz val="12"/>
      <color theme="1"/>
      <name val="Times New Roman"/>
      <family val="1"/>
      <charset val="238"/>
    </font>
    <font>
      <b/>
      <sz val="12"/>
      <color theme="1"/>
      <name val="Times New Roman"/>
      <family val="1"/>
      <charset val="238"/>
    </font>
    <font>
      <i/>
      <sz val="12"/>
      <color theme="1"/>
      <name val="Times New Roman"/>
      <family val="1"/>
      <charset val="238"/>
    </font>
    <font>
      <i/>
      <sz val="12"/>
      <color rgb="FF000000"/>
      <name val="Times New Roman"/>
      <family val="1"/>
      <charset val="238"/>
    </font>
    <font>
      <sz val="12"/>
      <color rgb="FF000000"/>
      <name val="Times New Roman"/>
      <family val="1"/>
      <charset val="238"/>
    </font>
    <font>
      <b/>
      <i/>
      <sz val="11"/>
      <name val="Times New Roman"/>
      <family val="1"/>
      <charset val="238"/>
    </font>
    <font>
      <i/>
      <vertAlign val="superscript"/>
      <sz val="11"/>
      <color rgb="FF000000"/>
      <name val="Times New Roman"/>
      <family val="1"/>
      <charset val="238"/>
    </font>
  </fonts>
  <fills count="7">
    <fill>
      <patternFill patternType="none"/>
    </fill>
    <fill>
      <patternFill patternType="gray125"/>
    </fill>
    <fill>
      <patternFill patternType="solid">
        <fgColor rgb="FFBF0000"/>
        <bgColor indexed="64"/>
      </patternFill>
    </fill>
    <fill>
      <patternFill patternType="solid">
        <fgColor rgb="FFFF9999"/>
        <bgColor indexed="64"/>
      </patternFill>
    </fill>
    <fill>
      <patternFill patternType="solid">
        <fgColor rgb="FFC00000"/>
        <bgColor indexed="64"/>
      </patternFill>
    </fill>
    <fill>
      <patternFill patternType="solid">
        <fgColor rgb="FFFFFF00"/>
        <bgColor indexed="64"/>
      </patternFill>
    </fill>
    <fill>
      <patternFill patternType="solid">
        <fgColor rgb="FFFFFFFF"/>
        <bgColor indexed="64"/>
      </patternFill>
    </fill>
  </fills>
  <borders count="85">
    <border>
      <left/>
      <right/>
      <top/>
      <bottom/>
      <diagonal/>
    </border>
    <border>
      <left style="medium">
        <color rgb="FFBF0000"/>
      </left>
      <right style="medium">
        <color rgb="FFBF0000"/>
      </right>
      <top style="medium">
        <color rgb="FFBF0000"/>
      </top>
      <bottom style="medium">
        <color rgb="FFBF0000"/>
      </bottom>
      <diagonal/>
    </border>
    <border>
      <left/>
      <right style="medium">
        <color rgb="FFBF0000"/>
      </right>
      <top style="medium">
        <color rgb="FFBF0000"/>
      </top>
      <bottom style="medium">
        <color rgb="FFBF0000"/>
      </bottom>
      <diagonal/>
    </border>
    <border>
      <left style="medium">
        <color rgb="FFBF0000"/>
      </left>
      <right style="medium">
        <color rgb="FFBF0000"/>
      </right>
      <top/>
      <bottom style="medium">
        <color rgb="FFBF0000"/>
      </bottom>
      <diagonal/>
    </border>
    <border>
      <left/>
      <right style="medium">
        <color rgb="FFBF0000"/>
      </right>
      <top/>
      <bottom style="medium">
        <color rgb="FFBF0000"/>
      </bottom>
      <diagonal/>
    </border>
    <border>
      <left style="medium">
        <color rgb="FFBF0000"/>
      </left>
      <right style="medium">
        <color rgb="FFBF0000"/>
      </right>
      <top style="medium">
        <color rgb="FFBF0000"/>
      </top>
      <bottom/>
      <diagonal/>
    </border>
    <border>
      <left style="medium">
        <color rgb="FFBF0000"/>
      </left>
      <right/>
      <top/>
      <bottom style="medium">
        <color rgb="FFBF0000"/>
      </bottom>
      <diagonal/>
    </border>
    <border>
      <left/>
      <right/>
      <top/>
      <bottom style="medium">
        <color rgb="FFBF0000"/>
      </bottom>
      <diagonal/>
    </border>
    <border>
      <left style="medium">
        <color rgb="FFBF0000"/>
      </left>
      <right/>
      <top style="medium">
        <color rgb="FFBF0000"/>
      </top>
      <bottom style="medium">
        <color rgb="FFBF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rgb="FF000000"/>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rgb="FFBF0000"/>
      </top>
      <bottom style="medium">
        <color rgb="FFBF0000"/>
      </bottom>
      <diagonal/>
    </border>
    <border>
      <left style="medium">
        <color rgb="FFC00000"/>
      </left>
      <right/>
      <top style="medium">
        <color rgb="FFC00000"/>
      </top>
      <bottom/>
      <diagonal/>
    </border>
    <border>
      <left style="medium">
        <color rgb="FFC00000"/>
      </left>
      <right/>
      <top/>
      <bottom style="medium">
        <color rgb="FFBF0000"/>
      </bottom>
      <diagonal/>
    </border>
    <border>
      <left/>
      <right/>
      <top style="medium">
        <color rgb="FFC00000"/>
      </top>
      <bottom style="medium">
        <color rgb="FFFFFFFF"/>
      </bottom>
      <diagonal/>
    </border>
    <border>
      <left/>
      <right/>
      <top style="medium">
        <color rgb="FFC00000"/>
      </top>
      <bottom/>
      <diagonal/>
    </border>
    <border>
      <left/>
      <right style="medium">
        <color rgb="FFC00000"/>
      </right>
      <top style="medium">
        <color rgb="FFC00000"/>
      </top>
      <bottom/>
      <diagonal/>
    </border>
    <border>
      <left/>
      <right style="medium">
        <color rgb="FFC00000"/>
      </right>
      <top/>
      <bottom style="medium">
        <color rgb="FFBF0000"/>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rgb="FFC00000"/>
      </left>
      <right/>
      <top/>
      <bottom/>
      <diagonal/>
    </border>
    <border>
      <left/>
      <right style="medium">
        <color rgb="FFC00000"/>
      </right>
      <top/>
      <bottom/>
      <diagonal/>
    </border>
    <border>
      <left/>
      <right/>
      <top style="medium">
        <color rgb="FFFFFFFF"/>
      </top>
      <bottom/>
      <diagonal/>
    </border>
    <border>
      <left/>
      <right/>
      <top style="medium">
        <color rgb="FFFFFFFF"/>
      </top>
      <bottom style="medium">
        <color rgb="FFC00000"/>
      </bottom>
      <diagonal/>
    </border>
    <border>
      <left style="medium">
        <color rgb="FFBF0000"/>
      </left>
      <right/>
      <top style="medium">
        <color rgb="FFBF0000"/>
      </top>
      <bottom/>
      <diagonal/>
    </border>
    <border>
      <left/>
      <right/>
      <top style="medium">
        <color rgb="FFBF0000"/>
      </top>
      <bottom/>
      <diagonal/>
    </border>
    <border>
      <left/>
      <right style="medium">
        <color rgb="FFBF0000"/>
      </right>
      <top style="medium">
        <color rgb="FFBF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BF0000"/>
      </left>
      <right style="medium">
        <color rgb="FFBF0000"/>
      </right>
      <top/>
      <bottom/>
      <diagonal/>
    </border>
    <border>
      <left/>
      <right style="medium">
        <color rgb="FFBF0000"/>
      </right>
      <top/>
      <bottom/>
      <diagonal/>
    </border>
    <border>
      <left style="medium">
        <color rgb="FFBF0000"/>
      </left>
      <right/>
      <top/>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A42C1E"/>
      </left>
      <right/>
      <top style="medium">
        <color rgb="FFA42C1E"/>
      </top>
      <bottom style="medium">
        <color rgb="FFA42C1E"/>
      </bottom>
      <diagonal/>
    </border>
    <border>
      <left/>
      <right/>
      <top style="medium">
        <color rgb="FFA42C1E"/>
      </top>
      <bottom style="medium">
        <color rgb="FFA42C1E"/>
      </bottom>
      <diagonal/>
    </border>
    <border>
      <left/>
      <right style="medium">
        <color rgb="FFA42C1E"/>
      </right>
      <top style="medium">
        <color rgb="FFA42C1E"/>
      </top>
      <bottom style="medium">
        <color rgb="FFA42C1E"/>
      </bottom>
      <diagonal/>
    </border>
    <border>
      <left style="medium">
        <color rgb="FFA42C1E"/>
      </left>
      <right/>
      <top/>
      <bottom style="medium">
        <color rgb="FFA42C1E"/>
      </bottom>
      <diagonal/>
    </border>
    <border>
      <left style="medium">
        <color rgb="FFA42C1E"/>
      </left>
      <right/>
      <top/>
      <bottom/>
      <diagonal/>
    </border>
    <border>
      <left/>
      <right/>
      <top/>
      <bottom style="medium">
        <color rgb="FFA42C1E"/>
      </bottom>
      <diagonal/>
    </border>
    <border>
      <left/>
      <right style="medium">
        <color rgb="FFA42C1E"/>
      </right>
      <top/>
      <bottom style="medium">
        <color rgb="FFA42C1E"/>
      </bottom>
      <diagonal/>
    </border>
    <border>
      <left/>
      <right/>
      <top style="medium">
        <color rgb="FFA42C1E"/>
      </top>
      <bottom/>
      <diagonal/>
    </border>
    <border>
      <left/>
      <right style="medium">
        <color rgb="FFA42C1E"/>
      </right>
      <top style="medium">
        <color rgb="FFA42C1E"/>
      </top>
      <bottom/>
      <diagonal/>
    </border>
    <border>
      <left/>
      <right style="medium">
        <color rgb="FF000000"/>
      </right>
      <top style="medium">
        <color indexed="64"/>
      </top>
      <bottom/>
      <diagonal/>
    </border>
    <border>
      <left style="medium">
        <color indexed="64"/>
      </left>
      <right/>
      <top/>
      <bottom style="medium">
        <color rgb="FF000000"/>
      </bottom>
      <diagonal/>
    </border>
    <border>
      <left/>
      <right style="medium">
        <color rgb="FF000000"/>
      </right>
      <top/>
      <bottom style="medium">
        <color rgb="FF000000"/>
      </bottom>
      <diagonal/>
    </border>
    <border>
      <left/>
      <right style="medium">
        <color indexed="64"/>
      </right>
      <top style="medium">
        <color indexed="64"/>
      </top>
      <bottom style="medium">
        <color rgb="FF000000"/>
      </bottom>
      <diagonal/>
    </border>
    <border>
      <left/>
      <right/>
      <top style="medium">
        <color indexed="64"/>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rgb="FF000000"/>
      </bottom>
      <diagonal/>
    </border>
    <border>
      <left/>
      <right style="medium">
        <color rgb="FF000000"/>
      </right>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rgb="FF000000"/>
      </bottom>
      <diagonal/>
    </border>
    <border>
      <left style="medium">
        <color rgb="FF000000"/>
      </left>
      <right/>
      <top style="medium">
        <color indexed="64"/>
      </top>
      <bottom style="medium">
        <color rgb="FF000000"/>
      </bottom>
      <diagonal/>
    </border>
    <border>
      <left style="medium">
        <color indexed="64"/>
      </left>
      <right style="medium">
        <color rgb="FF000000"/>
      </right>
      <top style="medium">
        <color rgb="FF000000"/>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9" fontId="6" fillId="0" borderId="0" applyFont="0" applyFill="0" applyBorder="0" applyAlignment="0" applyProtection="0"/>
    <xf numFmtId="0" fontId="7" fillId="0" borderId="0"/>
    <xf numFmtId="0" fontId="9" fillId="0" borderId="0" applyNumberFormat="0" applyFill="0" applyBorder="0" applyAlignment="0" applyProtection="0"/>
    <xf numFmtId="0" fontId="7" fillId="0" borderId="0"/>
    <xf numFmtId="9" fontId="7" fillId="0" borderId="0" applyFont="0" applyFill="0" applyBorder="0" applyAlignment="0" applyProtection="0"/>
    <xf numFmtId="0" fontId="12" fillId="0" borderId="0"/>
    <xf numFmtId="0" fontId="12" fillId="0" borderId="0"/>
    <xf numFmtId="0" fontId="12" fillId="0" borderId="0"/>
    <xf numFmtId="9"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cellStyleXfs>
  <cellXfs count="452">
    <xf numFmtId="0" fontId="0" fillId="0" borderId="0" xfId="0"/>
    <xf numFmtId="0" fontId="3" fillId="2" borderId="1" xfId="0" applyFont="1" applyFill="1" applyBorder="1" applyAlignment="1">
      <alignment horizontal="center" vertical="center" wrapText="1"/>
    </xf>
    <xf numFmtId="0" fontId="2" fillId="0" borderId="3" xfId="0" applyFont="1" applyBorder="1" applyAlignment="1">
      <alignment horizontal="right" vertical="center" wrapText="1"/>
    </xf>
    <xf numFmtId="0" fontId="2" fillId="0" borderId="4" xfId="0" applyFont="1" applyBorder="1" applyAlignment="1">
      <alignment horizontal="right" vertical="center" wrapText="1"/>
    </xf>
    <xf numFmtId="0" fontId="1" fillId="0" borderId="0" xfId="0" applyFont="1" applyAlignment="1">
      <alignment horizontal="left" vertical="center"/>
    </xf>
    <xf numFmtId="0" fontId="3" fillId="2" borderId="4" xfId="0" applyFont="1" applyFill="1" applyBorder="1" applyAlignment="1">
      <alignment horizontal="center" vertical="center"/>
    </xf>
    <xf numFmtId="0" fontId="2" fillId="0" borderId="4" xfId="0" applyFont="1" applyBorder="1" applyAlignment="1">
      <alignment horizontal="right" vertical="center"/>
    </xf>
    <xf numFmtId="0" fontId="5" fillId="0" borderId="4" xfId="0" applyFont="1" applyBorder="1" applyAlignment="1">
      <alignment horizontal="right" vertical="center"/>
    </xf>
    <xf numFmtId="0" fontId="5" fillId="0" borderId="4" xfId="0" applyFont="1" applyBorder="1" applyAlignment="1">
      <alignment horizontal="right" vertical="center" wrapText="1"/>
    </xf>
    <xf numFmtId="0" fontId="2" fillId="0" borderId="0" xfId="0" applyFont="1"/>
    <xf numFmtId="0" fontId="4" fillId="0" borderId="0" xfId="0" applyFont="1" applyAlignment="1">
      <alignment horizontal="left" vertical="center"/>
    </xf>
    <xf numFmtId="0" fontId="2" fillId="0" borderId="12" xfId="0" applyFont="1" applyBorder="1" applyAlignment="1">
      <alignment horizontal="right" vertical="center" wrapText="1"/>
    </xf>
    <xf numFmtId="0" fontId="2" fillId="0" borderId="0" xfId="0" applyFont="1" applyAlignment="1">
      <alignment horizontal="justify" vertical="center"/>
    </xf>
    <xf numFmtId="0" fontId="2" fillId="0" borderId="26" xfId="0" applyFont="1" applyBorder="1"/>
    <xf numFmtId="0" fontId="8" fillId="0" borderId="0" xfId="0" applyFont="1"/>
    <xf numFmtId="0" fontId="4" fillId="0" borderId="0" xfId="0" applyFont="1"/>
    <xf numFmtId="0" fontId="10" fillId="0" borderId="0" xfId="2" applyNumberFormat="1" applyFont="1" applyFill="1" applyBorder="1" applyAlignment="1" applyProtection="1"/>
    <xf numFmtId="0" fontId="11" fillId="0" borderId="0" xfId="4" applyFont="1"/>
    <xf numFmtId="0" fontId="3" fillId="2" borderId="0" xfId="0" applyFont="1" applyFill="1" applyAlignment="1">
      <alignment horizontal="center" vertical="center"/>
    </xf>
    <xf numFmtId="0" fontId="1" fillId="0" borderId="34" xfId="0" applyFont="1" applyBorder="1" applyAlignment="1">
      <alignment horizontal="justify" vertical="center"/>
    </xf>
    <xf numFmtId="4" fontId="5" fillId="0" borderId="35" xfId="0" applyNumberFormat="1" applyFont="1" applyBorder="1" applyAlignment="1">
      <alignment horizontal="right" vertical="center"/>
    </xf>
    <xf numFmtId="0" fontId="5" fillId="0" borderId="35" xfId="0" applyFont="1" applyBorder="1" applyAlignment="1">
      <alignment horizontal="right" vertical="center"/>
    </xf>
    <xf numFmtId="0" fontId="5" fillId="0" borderId="36" xfId="0" applyFont="1" applyBorder="1" applyAlignment="1">
      <alignment horizontal="right" vertical="center"/>
    </xf>
    <xf numFmtId="0" fontId="2" fillId="0" borderId="34" xfId="0" applyFont="1" applyBorder="1" applyAlignment="1">
      <alignment horizontal="justify" vertical="center"/>
    </xf>
    <xf numFmtId="0" fontId="2" fillId="0" borderId="0" xfId="0" applyFont="1" applyAlignment="1">
      <alignment horizontal="left"/>
    </xf>
    <xf numFmtId="0" fontId="4" fillId="0" borderId="6" xfId="0" applyFont="1" applyBorder="1" applyAlignment="1">
      <alignment horizontal="justify" vertical="center" wrapText="1"/>
    </xf>
    <xf numFmtId="0" fontId="1" fillId="0" borderId="7" xfId="0" applyFont="1" applyBorder="1" applyAlignment="1">
      <alignment horizontal="right" vertical="center" wrapText="1"/>
    </xf>
    <xf numFmtId="0" fontId="4" fillId="0" borderId="7" xfId="0" applyFont="1" applyBorder="1" applyAlignment="1">
      <alignment horizontal="right" vertical="center" wrapText="1"/>
    </xf>
    <xf numFmtId="0" fontId="1" fillId="0" borderId="4" xfId="0" applyFont="1" applyBorder="1" applyAlignment="1">
      <alignment horizontal="right" vertical="center" wrapText="1"/>
    </xf>
    <xf numFmtId="0" fontId="2" fillId="0" borderId="6" xfId="0" applyFont="1" applyBorder="1" applyAlignment="1">
      <alignment horizontal="left" vertical="center" wrapText="1"/>
    </xf>
    <xf numFmtId="0" fontId="5" fillId="0" borderId="7" xfId="0" applyFont="1" applyBorder="1" applyAlignment="1">
      <alignment horizontal="right" vertical="center" wrapText="1"/>
    </xf>
    <xf numFmtId="0" fontId="4" fillId="0" borderId="6" xfId="0" applyFont="1" applyBorder="1" applyAlignment="1">
      <alignment horizontal="left" vertical="center" wrapText="1"/>
    </xf>
    <xf numFmtId="4" fontId="4" fillId="0" borderId="7" xfId="0" applyNumberFormat="1" applyFont="1" applyBorder="1" applyAlignment="1">
      <alignment horizontal="right" vertical="center" wrapText="1"/>
    </xf>
    <xf numFmtId="0" fontId="4" fillId="0" borderId="4" xfId="0" applyFont="1" applyBorder="1" applyAlignment="1">
      <alignment horizontal="right" vertical="center" wrapText="1"/>
    </xf>
    <xf numFmtId="0" fontId="2" fillId="0" borderId="7" xfId="0" applyFont="1" applyBorder="1" applyAlignment="1">
      <alignment horizontal="right" vertical="center" wrapText="1"/>
    </xf>
    <xf numFmtId="0" fontId="2" fillId="0" borderId="6" xfId="0" applyFont="1" applyBorder="1" applyAlignment="1">
      <alignment horizontal="justify" vertical="center" wrapText="1"/>
    </xf>
    <xf numFmtId="0" fontId="4" fillId="0" borderId="6" xfId="0" applyFont="1" applyBorder="1" applyAlignment="1">
      <alignment horizontal="left" vertical="center"/>
    </xf>
    <xf numFmtId="0" fontId="1" fillId="0" borderId="7" xfId="0" applyFont="1" applyBorder="1" applyAlignment="1">
      <alignment horizontal="right" vertical="center"/>
    </xf>
    <xf numFmtId="0" fontId="4" fillId="0" borderId="7" xfId="0" applyFont="1" applyBorder="1" applyAlignment="1">
      <alignment horizontal="right" vertical="center"/>
    </xf>
    <xf numFmtId="0" fontId="1" fillId="0" borderId="4" xfId="0" applyFont="1" applyBorder="1" applyAlignment="1">
      <alignment horizontal="right" vertical="center"/>
    </xf>
    <xf numFmtId="0" fontId="2" fillId="0" borderId="6" xfId="0" applyFont="1" applyBorder="1" applyAlignment="1">
      <alignment horizontal="left" vertical="center"/>
    </xf>
    <xf numFmtId="0" fontId="2" fillId="0" borderId="7" xfId="0" applyFont="1" applyBorder="1" applyAlignment="1">
      <alignment horizontal="right" vertical="center"/>
    </xf>
    <xf numFmtId="0" fontId="5" fillId="0" borderId="7" xfId="0" applyFont="1" applyBorder="1" applyAlignment="1">
      <alignment horizontal="right" vertical="center"/>
    </xf>
    <xf numFmtId="0" fontId="3" fillId="2" borderId="43" xfId="0" applyFont="1" applyFill="1" applyBorder="1" applyAlignment="1">
      <alignment horizontal="center" vertical="center"/>
    </xf>
    <xf numFmtId="0" fontId="4" fillId="0" borderId="6" xfId="0" applyFont="1" applyBorder="1" applyAlignment="1">
      <alignment horizontal="justify" vertical="center"/>
    </xf>
    <xf numFmtId="0" fontId="4" fillId="0" borderId="4" xfId="0" applyFont="1" applyBorder="1" applyAlignment="1">
      <alignment horizontal="right" vertical="center"/>
    </xf>
    <xf numFmtId="0" fontId="2" fillId="0" borderId="6" xfId="0" applyFont="1" applyBorder="1" applyAlignment="1">
      <alignment horizontal="justify" vertical="center"/>
    </xf>
    <xf numFmtId="3" fontId="2" fillId="0" borderId="7" xfId="0" applyNumberFormat="1" applyFont="1" applyBorder="1" applyAlignment="1">
      <alignment horizontal="right" vertical="center" wrapText="1"/>
    </xf>
    <xf numFmtId="3" fontId="4" fillId="0" borderId="7" xfId="0" applyNumberFormat="1" applyFont="1" applyBorder="1" applyAlignment="1">
      <alignment horizontal="right" vertical="center" wrapText="1"/>
    </xf>
    <xf numFmtId="3" fontId="4" fillId="0" borderId="7" xfId="0" applyNumberFormat="1" applyFont="1" applyBorder="1" applyAlignment="1">
      <alignment horizontal="right" vertical="center"/>
    </xf>
    <xf numFmtId="3" fontId="2" fillId="0" borderId="7" xfId="0" applyNumberFormat="1" applyFont="1" applyBorder="1" applyAlignment="1">
      <alignment horizontal="right" vertical="center"/>
    </xf>
    <xf numFmtId="0" fontId="2" fillId="0" borderId="0" xfId="0" applyFont="1" applyAlignment="1">
      <alignment wrapText="1"/>
    </xf>
    <xf numFmtId="2" fontId="2" fillId="0" borderId="0" xfId="0" applyNumberFormat="1" applyFont="1"/>
    <xf numFmtId="0" fontId="2" fillId="0" borderId="26" xfId="0" applyFont="1" applyFill="1" applyBorder="1"/>
    <xf numFmtId="2" fontId="2" fillId="0" borderId="26" xfId="0" applyNumberFormat="1" applyFont="1" applyFill="1" applyBorder="1"/>
    <xf numFmtId="3" fontId="2" fillId="0" borderId="0" xfId="0" applyNumberFormat="1" applyFont="1"/>
    <xf numFmtId="10" fontId="2" fillId="0" borderId="0" xfId="1" applyNumberFormat="1" applyFont="1"/>
    <xf numFmtId="0" fontId="2" fillId="0" borderId="0" xfId="0" applyFont="1" applyAlignment="1"/>
    <xf numFmtId="0" fontId="4" fillId="0" borderId="0" xfId="0" applyFont="1" applyAlignment="1"/>
    <xf numFmtId="3" fontId="2" fillId="0" borderId="26" xfId="0" applyNumberFormat="1" applyFont="1" applyBorder="1"/>
    <xf numFmtId="0" fontId="2" fillId="0" borderId="44" xfId="0" applyFont="1" applyBorder="1" applyAlignment="1">
      <alignment wrapText="1"/>
    </xf>
    <xf numFmtId="0" fontId="2" fillId="0" borderId="44" xfId="0" applyFont="1" applyBorder="1"/>
    <xf numFmtId="3" fontId="2" fillId="0" borderId="45" xfId="0" applyNumberFormat="1" applyFont="1" applyBorder="1"/>
    <xf numFmtId="0" fontId="2" fillId="0" borderId="46" xfId="0" applyFont="1" applyBorder="1"/>
    <xf numFmtId="3" fontId="2" fillId="0" borderId="47" xfId="0" applyNumberFormat="1" applyFont="1" applyBorder="1"/>
    <xf numFmtId="3" fontId="2" fillId="0" borderId="48" xfId="0" applyNumberFormat="1" applyFont="1" applyBorder="1"/>
    <xf numFmtId="0" fontId="4" fillId="0" borderId="19" xfId="0" applyFont="1" applyBorder="1"/>
    <xf numFmtId="0" fontId="4" fillId="0" borderId="20" xfId="0" applyFont="1" applyBorder="1"/>
    <xf numFmtId="0" fontId="4" fillId="0" borderId="21" xfId="0" applyFont="1" applyBorder="1"/>
    <xf numFmtId="0" fontId="4" fillId="0" borderId="26" xfId="0" applyFont="1" applyBorder="1" applyAlignment="1">
      <alignment wrapText="1"/>
    </xf>
    <xf numFmtId="0" fontId="4" fillId="0" borderId="45" xfId="0" applyFont="1" applyBorder="1" applyAlignment="1">
      <alignment wrapText="1"/>
    </xf>
    <xf numFmtId="0" fontId="4" fillId="0" borderId="44" xfId="0" applyFont="1" applyBorder="1" applyAlignment="1">
      <alignment wrapText="1"/>
    </xf>
    <xf numFmtId="0" fontId="2" fillId="0" borderId="0" xfId="0" applyFont="1" applyBorder="1"/>
    <xf numFmtId="10" fontId="2" fillId="0" borderId="0" xfId="1" applyNumberFormat="1" applyFont="1" applyBorder="1"/>
    <xf numFmtId="3" fontId="2" fillId="0" borderId="0" xfId="0" applyNumberFormat="1" applyFont="1" applyBorder="1"/>
    <xf numFmtId="10" fontId="2" fillId="0" borderId="26" xfId="1" applyNumberFormat="1" applyFont="1" applyFill="1" applyBorder="1"/>
    <xf numFmtId="0" fontId="4" fillId="0" borderId="0" xfId="0" applyFont="1" applyBorder="1"/>
    <xf numFmtId="10" fontId="2" fillId="0" borderId="0" xfId="0" applyNumberFormat="1" applyFont="1" applyBorder="1"/>
    <xf numFmtId="0" fontId="8" fillId="0" borderId="0" xfId="0" applyFont="1" applyBorder="1"/>
    <xf numFmtId="0" fontId="2" fillId="0" borderId="0" xfId="0" applyFont="1" applyFill="1" applyBorder="1"/>
    <xf numFmtId="1" fontId="2" fillId="0" borderId="0" xfId="0" applyNumberFormat="1" applyFont="1" applyBorder="1"/>
    <xf numFmtId="1" fontId="2" fillId="5" borderId="0" xfId="0" applyNumberFormat="1" applyFont="1" applyFill="1" applyBorder="1"/>
    <xf numFmtId="165" fontId="10" fillId="0" borderId="26" xfId="0" applyNumberFormat="1" applyFont="1" applyFill="1" applyBorder="1"/>
    <xf numFmtId="10" fontId="10" fillId="0" borderId="26" xfId="1" applyNumberFormat="1" applyFont="1" applyFill="1" applyBorder="1"/>
    <xf numFmtId="0" fontId="11" fillId="0" borderId="26" xfId="0" applyFont="1" applyFill="1" applyBorder="1" applyAlignment="1">
      <alignment horizontal="center" wrapText="1"/>
    </xf>
    <xf numFmtId="0" fontId="4" fillId="0" borderId="26" xfId="0" applyFont="1" applyFill="1" applyBorder="1"/>
    <xf numFmtId="0" fontId="3" fillId="2" borderId="7" xfId="0" applyFont="1" applyFill="1" applyBorder="1" applyAlignment="1">
      <alignment horizontal="right" vertical="center" wrapText="1"/>
    </xf>
    <xf numFmtId="0" fontId="3" fillId="2" borderId="4" xfId="0" applyFont="1" applyFill="1" applyBorder="1" applyAlignment="1">
      <alignment horizontal="right" vertical="center" wrapText="1"/>
    </xf>
    <xf numFmtId="0" fontId="5" fillId="0" borderId="3" xfId="0" applyFont="1" applyBorder="1" applyAlignment="1">
      <alignment horizontal="justify" vertical="center" wrapText="1"/>
    </xf>
    <xf numFmtId="0" fontId="15" fillId="0" borderId="3" xfId="0" applyFont="1" applyBorder="1" applyAlignment="1">
      <alignment horizontal="justify" vertical="center" wrapText="1"/>
    </xf>
    <xf numFmtId="16" fontId="3" fillId="2" borderId="43" xfId="0" applyNumberFormat="1" applyFont="1" applyFill="1" applyBorder="1" applyAlignment="1">
      <alignment horizontal="center" vertical="center" wrapText="1"/>
    </xf>
    <xf numFmtId="0" fontId="16" fillId="0" borderId="3" xfId="0" applyFont="1" applyBorder="1" applyAlignment="1">
      <alignment horizontal="justify" vertical="center" wrapText="1"/>
    </xf>
    <xf numFmtId="0" fontId="17" fillId="0" borderId="0" xfId="0" applyFont="1" applyBorder="1"/>
    <xf numFmtId="0" fontId="11" fillId="0" borderId="0" xfId="0" applyFont="1"/>
    <xf numFmtId="0" fontId="18" fillId="0" borderId="0" xfId="3" applyFont="1"/>
    <xf numFmtId="0" fontId="18" fillId="0" borderId="0" xfId="3" applyFont="1" applyAlignment="1"/>
    <xf numFmtId="0" fontId="5" fillId="2" borderId="1" xfId="0" applyFont="1" applyFill="1" applyBorder="1" applyAlignment="1">
      <alignment horizontal="left"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wrapText="1"/>
    </xf>
    <xf numFmtId="0" fontId="5" fillId="6" borderId="3" xfId="0" applyFont="1" applyFill="1" applyBorder="1" applyAlignment="1">
      <alignment horizontal="left" vertical="center"/>
    </xf>
    <xf numFmtId="3" fontId="5" fillId="0" borderId="4" xfId="0" applyNumberFormat="1" applyFont="1" applyBorder="1" applyAlignment="1">
      <alignment horizontal="right" vertical="center"/>
    </xf>
    <xf numFmtId="3" fontId="1" fillId="6" borderId="4" xfId="0" applyNumberFormat="1" applyFont="1" applyFill="1" applyBorder="1" applyAlignment="1">
      <alignment horizontal="right" vertical="center"/>
    </xf>
    <xf numFmtId="0" fontId="1" fillId="6" borderId="4" xfId="0" applyFont="1" applyFill="1" applyBorder="1" applyAlignment="1">
      <alignment horizontal="right" vertical="center"/>
    </xf>
    <xf numFmtId="0" fontId="5" fillId="6" borderId="3" xfId="0" applyFont="1" applyFill="1" applyBorder="1" applyAlignment="1">
      <alignment horizontal="left" vertical="center" wrapText="1"/>
    </xf>
    <xf numFmtId="0" fontId="5" fillId="6" borderId="4" xfId="0" applyFont="1" applyFill="1" applyBorder="1" applyAlignment="1">
      <alignment horizontal="right" vertical="center" wrapText="1"/>
    </xf>
    <xf numFmtId="0" fontId="3" fillId="2" borderId="50" xfId="0" applyFont="1" applyFill="1" applyBorder="1" applyAlignment="1">
      <alignment horizontal="center" vertical="center"/>
    </xf>
    <xf numFmtId="0" fontId="2" fillId="0" borderId="0" xfId="0" applyFont="1" applyProtection="1">
      <protection locked="0"/>
    </xf>
    <xf numFmtId="0" fontId="17" fillId="0" borderId="0" xfId="0" applyFont="1" applyProtection="1">
      <protection locked="0"/>
    </xf>
    <xf numFmtId="0" fontId="4" fillId="0" borderId="0" xfId="0" applyFont="1" applyProtection="1">
      <protection locked="0"/>
    </xf>
    <xf numFmtId="0" fontId="2" fillId="0" borderId="0" xfId="0" applyNumberFormat="1" applyFont="1"/>
    <xf numFmtId="0" fontId="2" fillId="0" borderId="26" xfId="0" applyFont="1" applyBorder="1" applyProtection="1">
      <protection locked="0"/>
    </xf>
    <xf numFmtId="0" fontId="2" fillId="0" borderId="26" xfId="0" applyNumberFormat="1" applyFont="1" applyBorder="1" applyProtection="1">
      <protection locked="0"/>
    </xf>
    <xf numFmtId="0" fontId="8" fillId="0" borderId="0" xfId="0" applyFont="1" applyProtection="1">
      <protection locked="0"/>
    </xf>
    <xf numFmtId="0" fontId="3" fillId="4" borderId="35"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5" fillId="0" borderId="34" xfId="0" applyFont="1" applyBorder="1" applyAlignment="1">
      <alignment horizontal="left" vertical="center"/>
    </xf>
    <xf numFmtId="0" fontId="5" fillId="0" borderId="34" xfId="0" applyFont="1" applyBorder="1" applyAlignment="1">
      <alignment horizontal="left" vertical="center" wrapText="1"/>
    </xf>
    <xf numFmtId="0" fontId="1" fillId="0" borderId="34" xfId="0" applyFont="1" applyBorder="1" applyAlignment="1">
      <alignment horizontal="left" vertical="center"/>
    </xf>
    <xf numFmtId="0" fontId="4" fillId="6" borderId="35" xfId="0" applyFont="1" applyFill="1" applyBorder="1" applyAlignment="1">
      <alignment horizontal="right" vertical="center"/>
    </xf>
    <xf numFmtId="0" fontId="4" fillId="0" borderId="35" xfId="0" applyFont="1" applyBorder="1" applyAlignment="1">
      <alignment horizontal="right" vertical="center"/>
    </xf>
    <xf numFmtId="0" fontId="4" fillId="0" borderId="36" xfId="0" applyFont="1" applyBorder="1" applyAlignment="1">
      <alignment horizontal="right" vertical="center"/>
    </xf>
    <xf numFmtId="0" fontId="3" fillId="2" borderId="54" xfId="0" applyFont="1" applyFill="1" applyBorder="1" applyAlignment="1">
      <alignment horizontal="justify" vertical="center" wrapText="1"/>
    </xf>
    <xf numFmtId="0" fontId="3" fillId="2" borderId="55"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2" fillId="0" borderId="58" xfId="0" applyFont="1" applyBorder="1" applyAlignment="1">
      <alignment horizontal="justify" vertical="center" wrapText="1"/>
    </xf>
    <xf numFmtId="0" fontId="2" fillId="0" borderId="57" xfId="0" applyFont="1" applyBorder="1" applyAlignment="1">
      <alignment horizontal="justify" vertical="center" wrapText="1"/>
    </xf>
    <xf numFmtId="0" fontId="5" fillId="0" borderId="57" xfId="0" applyFont="1" applyBorder="1" applyAlignment="1">
      <alignment horizontal="justify" vertical="center" wrapText="1"/>
    </xf>
    <xf numFmtId="0" fontId="4" fillId="0" borderId="0" xfId="0" applyFont="1" applyAlignment="1">
      <alignment horizontal="center" vertical="center"/>
    </xf>
    <xf numFmtId="0" fontId="20" fillId="0" borderId="11" xfId="0" applyFont="1" applyBorder="1" applyAlignment="1">
      <alignment horizontal="left" vertical="center"/>
    </xf>
    <xf numFmtId="4" fontId="4" fillId="0" borderId="12" xfId="0" applyNumberFormat="1" applyFont="1" applyBorder="1" applyAlignment="1">
      <alignment horizontal="right" vertical="center"/>
    </xf>
    <xf numFmtId="0" fontId="2" fillId="0" borderId="12" xfId="0" applyFont="1" applyBorder="1" applyAlignment="1">
      <alignment horizontal="right" vertical="center"/>
    </xf>
    <xf numFmtId="0" fontId="5" fillId="0" borderId="12" xfId="0" applyFont="1" applyBorder="1" applyAlignment="1">
      <alignment horizontal="right" vertical="center"/>
    </xf>
    <xf numFmtId="0" fontId="4" fillId="0" borderId="12" xfId="0" applyFont="1" applyBorder="1" applyAlignment="1">
      <alignment horizontal="right" vertical="center"/>
    </xf>
    <xf numFmtId="0" fontId="21" fillId="0" borderId="11" xfId="0" applyFont="1" applyBorder="1" applyAlignment="1">
      <alignment horizontal="justify" vertical="center"/>
    </xf>
    <xf numFmtId="0" fontId="20" fillId="0" borderId="11" xfId="0" applyFont="1" applyBorder="1" applyAlignment="1">
      <alignment horizontal="justify" vertical="center"/>
    </xf>
    <xf numFmtId="0" fontId="15" fillId="0" borderId="0" xfId="0" applyFont="1" applyAlignment="1">
      <alignment horizontal="justify" vertical="center"/>
    </xf>
    <xf numFmtId="0" fontId="20" fillId="3" borderId="9" xfId="0" applyFont="1" applyFill="1" applyBorder="1" applyAlignment="1">
      <alignment horizontal="center" vertical="center"/>
    </xf>
    <xf numFmtId="0" fontId="22" fillId="0" borderId="12" xfId="0" applyFont="1" applyBorder="1" applyAlignment="1">
      <alignment horizontal="right" vertical="center"/>
    </xf>
    <xf numFmtId="0" fontId="20" fillId="3" borderId="2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4" fillId="0" borderId="11" xfId="0" applyFont="1" applyBorder="1" applyAlignment="1">
      <alignment horizontal="justify" vertical="center" wrapText="1"/>
    </xf>
    <xf numFmtId="4" fontId="4" fillId="0" borderId="12" xfId="0" applyNumberFormat="1" applyFont="1" applyBorder="1" applyAlignment="1">
      <alignment horizontal="right" vertical="center" wrapText="1"/>
    </xf>
    <xf numFmtId="0" fontId="4" fillId="0" borderId="12" xfId="0" applyFont="1" applyBorder="1" applyAlignment="1">
      <alignment horizontal="right" vertical="center" wrapText="1"/>
    </xf>
    <xf numFmtId="0" fontId="2" fillId="0" borderId="11" xfId="0" applyFont="1" applyBorder="1" applyAlignment="1">
      <alignment horizontal="justify" vertical="center" wrapText="1"/>
    </xf>
    <xf numFmtId="0" fontId="21" fillId="0" borderId="11" xfId="0" applyFont="1" applyBorder="1" applyAlignment="1">
      <alignment horizontal="left" vertical="center"/>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0" borderId="11" xfId="0" applyFont="1" applyBorder="1" applyAlignment="1">
      <alignment horizontal="left" vertical="center" wrapText="1"/>
    </xf>
    <xf numFmtId="0" fontId="20" fillId="0" borderId="12" xfId="0" applyFont="1" applyBorder="1" applyAlignment="1">
      <alignment horizontal="right" vertical="center" wrapText="1"/>
    </xf>
    <xf numFmtId="0" fontId="21" fillId="0" borderId="11" xfId="0" applyFont="1" applyBorder="1" applyAlignment="1">
      <alignment horizontal="left" vertical="center" wrapText="1"/>
    </xf>
    <xf numFmtId="0" fontId="21" fillId="0" borderId="12" xfId="0" applyFont="1" applyBorder="1" applyAlignment="1">
      <alignment horizontal="right" vertical="center" wrapText="1"/>
    </xf>
    <xf numFmtId="0" fontId="21" fillId="0" borderId="16" xfId="0" applyFont="1" applyBorder="1" applyAlignment="1">
      <alignment horizontal="left" vertical="center" wrapText="1"/>
    </xf>
    <xf numFmtId="0" fontId="5" fillId="0" borderId="11" xfId="0" applyFont="1" applyBorder="1" applyAlignment="1">
      <alignment horizontal="justify" vertical="center" wrapText="1"/>
    </xf>
    <xf numFmtId="3" fontId="2" fillId="0" borderId="12" xfId="0" applyNumberFormat="1" applyFont="1" applyBorder="1" applyAlignment="1">
      <alignment horizontal="right" vertical="center"/>
    </xf>
    <xf numFmtId="0" fontId="5" fillId="0" borderId="11" xfId="0" applyFont="1" applyBorder="1" applyAlignment="1">
      <alignment horizontal="justify" vertical="center"/>
    </xf>
    <xf numFmtId="0" fontId="1" fillId="0" borderId="11" xfId="0" applyFont="1" applyBorder="1" applyAlignment="1">
      <alignment horizontal="justify" vertical="center" wrapText="1"/>
    </xf>
    <xf numFmtId="3" fontId="2" fillId="0" borderId="12" xfId="0" applyNumberFormat="1" applyFont="1" applyBorder="1" applyAlignment="1">
      <alignment horizontal="right" vertical="center" wrapText="1"/>
    </xf>
    <xf numFmtId="0" fontId="4" fillId="3" borderId="17"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20" fillId="6" borderId="11" xfId="0" applyFont="1" applyFill="1" applyBorder="1" applyAlignment="1">
      <alignment horizontal="left" vertical="center" wrapText="1"/>
    </xf>
    <xf numFmtId="0" fontId="20" fillId="3" borderId="12" xfId="0" applyFont="1" applyFill="1" applyBorder="1" applyAlignment="1">
      <alignment horizontal="center" vertical="center"/>
    </xf>
    <xf numFmtId="0" fontId="21" fillId="6" borderId="16" xfId="0" applyFont="1" applyFill="1" applyBorder="1" applyAlignment="1">
      <alignment horizontal="left" vertical="center"/>
    </xf>
    <xf numFmtId="0" fontId="21" fillId="6" borderId="11" xfId="0" applyFont="1" applyFill="1" applyBorder="1" applyAlignment="1">
      <alignment horizontal="left" vertical="center"/>
    </xf>
    <xf numFmtId="0" fontId="2" fillId="0" borderId="0" xfId="0" applyFont="1" applyAlignment="1">
      <alignment horizontal="justify" vertical="center" wrapText="1"/>
    </xf>
    <xf numFmtId="0" fontId="1" fillId="3" borderId="10" xfId="0" applyFont="1" applyFill="1" applyBorder="1" applyAlignment="1">
      <alignment horizontal="right" vertical="center" wrapText="1"/>
    </xf>
    <xf numFmtId="0" fontId="1" fillId="3" borderId="10" xfId="0" applyFont="1" applyFill="1" applyBorder="1" applyAlignment="1">
      <alignment horizontal="right" vertical="center"/>
    </xf>
    <xf numFmtId="0" fontId="21" fillId="6" borderId="16" xfId="0" applyFont="1" applyFill="1" applyBorder="1" applyAlignment="1">
      <alignment horizontal="justify" vertical="center"/>
    </xf>
    <xf numFmtId="0" fontId="2" fillId="6" borderId="17" xfId="0" applyFont="1" applyFill="1" applyBorder="1" applyAlignment="1">
      <alignment horizontal="right" vertical="center" wrapText="1"/>
    </xf>
    <xf numFmtId="0" fontId="2" fillId="6" borderId="17" xfId="0" applyFont="1" applyFill="1" applyBorder="1" applyAlignment="1">
      <alignment horizontal="right" vertical="center"/>
    </xf>
    <xf numFmtId="0" fontId="21" fillId="6" borderId="11" xfId="0" applyFont="1" applyFill="1" applyBorder="1" applyAlignment="1">
      <alignment horizontal="justify" vertical="center"/>
    </xf>
    <xf numFmtId="0" fontId="2" fillId="6" borderId="12" xfId="0" applyFont="1" applyFill="1" applyBorder="1" applyAlignment="1">
      <alignment horizontal="right" vertical="center" wrapText="1"/>
    </xf>
    <xf numFmtId="0" fontId="2" fillId="6" borderId="12" xfId="0" applyFont="1" applyFill="1" applyBorder="1" applyAlignment="1">
      <alignment horizontal="right" vertical="center"/>
    </xf>
    <xf numFmtId="0" fontId="1" fillId="3" borderId="10" xfId="0" applyFont="1" applyFill="1" applyBorder="1" applyAlignment="1">
      <alignment horizontal="center" vertical="center" wrapText="1"/>
    </xf>
    <xf numFmtId="0" fontId="1" fillId="3" borderId="10" xfId="0" applyFont="1" applyFill="1" applyBorder="1" applyAlignment="1">
      <alignment horizontal="center" vertical="center"/>
    </xf>
    <xf numFmtId="0" fontId="5" fillId="6" borderId="11" xfId="0" applyFont="1" applyFill="1" applyBorder="1" applyAlignment="1">
      <alignment horizontal="center" vertical="center"/>
    </xf>
    <xf numFmtId="0" fontId="20" fillId="0" borderId="0" xfId="0" applyFont="1" applyAlignment="1">
      <alignment horizontal="center" vertical="center"/>
    </xf>
    <xf numFmtId="0" fontId="21" fillId="6" borderId="11" xfId="0" applyFont="1" applyFill="1" applyBorder="1" applyAlignment="1">
      <alignment horizontal="center" vertical="center"/>
    </xf>
    <xf numFmtId="0" fontId="20" fillId="0" borderId="0" xfId="0" applyFont="1" applyAlignment="1">
      <alignment horizontal="left" vertical="center"/>
    </xf>
    <xf numFmtId="0" fontId="18" fillId="0" borderId="0" xfId="3" applyFont="1" applyAlignment="1">
      <alignment horizontal="left" vertical="center"/>
    </xf>
    <xf numFmtId="0" fontId="23" fillId="0" borderId="0" xfId="0" applyFont="1"/>
    <xf numFmtId="0" fontId="3" fillId="2" borderId="2" xfId="0" applyFont="1" applyFill="1" applyBorder="1" applyAlignment="1">
      <alignment horizontal="center" vertical="center" wrapText="1"/>
    </xf>
    <xf numFmtId="0" fontId="11" fillId="0" borderId="26" xfId="2" applyNumberFormat="1" applyFont="1" applyFill="1" applyBorder="1" applyAlignment="1" applyProtection="1">
      <alignment horizontal="center"/>
    </xf>
    <xf numFmtId="0" fontId="10" fillId="0" borderId="26" xfId="2" applyNumberFormat="1" applyFont="1" applyFill="1" applyBorder="1" applyAlignment="1" applyProtection="1"/>
    <xf numFmtId="164" fontId="2" fillId="0" borderId="0" xfId="1" applyNumberFormat="1" applyFont="1"/>
    <xf numFmtId="164" fontId="2" fillId="0" borderId="0" xfId="0" applyNumberFormat="1" applyFont="1"/>
    <xf numFmtId="0" fontId="1" fillId="3" borderId="9" xfId="0" applyFont="1" applyFill="1" applyBorder="1" applyAlignment="1">
      <alignment horizontal="center" vertical="center" wrapText="1"/>
    </xf>
    <xf numFmtId="0" fontId="1" fillId="0" borderId="11" xfId="0" applyFont="1" applyBorder="1" applyAlignment="1">
      <alignment horizontal="justify" vertical="center"/>
    </xf>
    <xf numFmtId="0" fontId="5" fillId="0" borderId="12" xfId="0" applyFont="1" applyBorder="1" applyAlignment="1">
      <alignment horizontal="center" vertical="center"/>
    </xf>
    <xf numFmtId="0" fontId="5" fillId="0" borderId="12" xfId="0" applyFont="1" applyBorder="1" applyAlignment="1">
      <alignment horizontal="justify" vertical="center" wrapText="1"/>
    </xf>
    <xf numFmtId="0" fontId="1" fillId="0" borderId="12" xfId="0" applyFont="1" applyBorder="1" applyAlignment="1">
      <alignment horizontal="center" vertical="center" wrapText="1"/>
    </xf>
    <xf numFmtId="0" fontId="5" fillId="0" borderId="12" xfId="0" applyFont="1" applyBorder="1" applyAlignment="1">
      <alignment horizontal="right" vertical="center" wrapText="1"/>
    </xf>
    <xf numFmtId="0" fontId="15" fillId="0" borderId="0" xfId="0" applyFont="1" applyAlignment="1">
      <alignment vertical="center"/>
    </xf>
    <xf numFmtId="0" fontId="2" fillId="3" borderId="16"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1" xfId="0" applyFont="1" applyFill="1" applyBorder="1" applyAlignment="1">
      <alignment horizontal="justify" vertical="center"/>
    </xf>
    <xf numFmtId="0" fontId="4" fillId="3" borderId="9" xfId="0" applyFont="1" applyFill="1" applyBorder="1" applyAlignment="1">
      <alignment horizontal="center" vertical="center"/>
    </xf>
    <xf numFmtId="0" fontId="4" fillId="0" borderId="11" xfId="0" applyFont="1" applyBorder="1" applyAlignment="1">
      <alignment horizontal="justify" vertical="center"/>
    </xf>
    <xf numFmtId="0" fontId="2" fillId="0" borderId="16" xfId="0" applyFont="1" applyBorder="1" applyAlignment="1">
      <alignment horizontal="left" vertical="center" wrapText="1"/>
    </xf>
    <xf numFmtId="0" fontId="2" fillId="0" borderId="11" xfId="0" applyFont="1" applyBorder="1" applyAlignment="1">
      <alignment horizontal="left" vertical="center" wrapText="1"/>
    </xf>
    <xf numFmtId="0" fontId="2" fillId="0" borderId="16" xfId="0" applyFont="1" applyBorder="1" applyAlignment="1">
      <alignment horizontal="justify" vertical="center" wrapText="1"/>
    </xf>
    <xf numFmtId="0" fontId="15" fillId="0" borderId="0" xfId="0" applyFont="1" applyAlignment="1">
      <alignment horizontal="left" vertical="center"/>
    </xf>
    <xf numFmtId="14" fontId="4" fillId="3" borderId="12" xfId="0" applyNumberFormat="1" applyFont="1" applyFill="1" applyBorder="1" applyAlignment="1">
      <alignment horizontal="center" vertical="center"/>
    </xf>
    <xf numFmtId="0" fontId="2" fillId="0" borderId="12" xfId="0" applyFont="1" applyBorder="1" applyAlignment="1">
      <alignment horizontal="justify" vertical="center"/>
    </xf>
    <xf numFmtId="0" fontId="4" fillId="0" borderId="16" xfId="0" applyFont="1" applyBorder="1" applyAlignment="1">
      <alignment horizontal="justify" vertical="center"/>
    </xf>
    <xf numFmtId="0" fontId="1" fillId="3" borderId="2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5" fillId="0" borderId="11" xfId="0" applyFont="1" applyBorder="1" applyAlignment="1">
      <alignment horizontal="left" vertical="center" wrapText="1"/>
    </xf>
    <xf numFmtId="10" fontId="5" fillId="0" borderId="12" xfId="0" applyNumberFormat="1" applyFont="1" applyBorder="1" applyAlignment="1">
      <alignment horizontal="right" vertical="center" wrapText="1"/>
    </xf>
    <xf numFmtId="0" fontId="10" fillId="0" borderId="77" xfId="2" applyNumberFormat="1" applyFont="1" applyFill="1" applyBorder="1" applyAlignment="1" applyProtection="1"/>
    <xf numFmtId="3" fontId="2" fillId="0" borderId="77" xfId="0" applyNumberFormat="1" applyFont="1" applyBorder="1"/>
    <xf numFmtId="0" fontId="4" fillId="0" borderId="78" xfId="0" applyFont="1" applyBorder="1" applyAlignment="1">
      <alignment horizontal="center"/>
    </xf>
    <xf numFmtId="0" fontId="4" fillId="0" borderId="79" xfId="0" applyFont="1" applyBorder="1" applyAlignment="1">
      <alignment horizontal="center"/>
    </xf>
    <xf numFmtId="0" fontId="11" fillId="0" borderId="80" xfId="2" applyNumberFormat="1" applyFont="1" applyFill="1" applyBorder="1" applyAlignment="1" applyProtection="1">
      <alignment horizontal="center"/>
    </xf>
    <xf numFmtId="0" fontId="4" fillId="0" borderId="81" xfId="0" applyFont="1" applyBorder="1" applyAlignment="1">
      <alignment horizontal="center"/>
    </xf>
    <xf numFmtId="0" fontId="11" fillId="0" borderId="77" xfId="2" applyNumberFormat="1" applyFont="1" applyFill="1" applyBorder="1" applyAlignment="1" applyProtection="1">
      <alignment horizontal="center"/>
    </xf>
    <xf numFmtId="0" fontId="4" fillId="0" borderId="77" xfId="0" applyFont="1" applyBorder="1" applyAlignment="1">
      <alignment horizontal="center"/>
    </xf>
    <xf numFmtId="0" fontId="10" fillId="0" borderId="0" xfId="4" applyFont="1"/>
    <xf numFmtId="0" fontId="6" fillId="0" borderId="0" xfId="0" applyFont="1"/>
    <xf numFmtId="0" fontId="1" fillId="0" borderId="6" xfId="0" applyFont="1" applyBorder="1" applyAlignment="1">
      <alignment horizontal="justify" vertical="center" wrapText="1"/>
    </xf>
    <xf numFmtId="0" fontId="5" fillId="0" borderId="6" xfId="0" applyFont="1" applyBorder="1" applyAlignment="1">
      <alignment horizontal="left" vertical="center" wrapText="1"/>
    </xf>
    <xf numFmtId="4" fontId="10" fillId="0" borderId="26" xfId="2" applyNumberFormat="1" applyFont="1" applyFill="1" applyBorder="1" applyAlignment="1" applyProtection="1"/>
    <xf numFmtId="0" fontId="10" fillId="0" borderId="26" xfId="4" applyFont="1" applyBorder="1"/>
    <xf numFmtId="0" fontId="10" fillId="0" borderId="26" xfId="4" applyFont="1" applyBorder="1" applyAlignment="1">
      <alignment wrapText="1"/>
    </xf>
    <xf numFmtId="4" fontId="10" fillId="0" borderId="26" xfId="4" applyNumberFormat="1" applyFont="1" applyBorder="1"/>
    <xf numFmtId="164" fontId="2" fillId="0" borderId="26" xfId="5" applyNumberFormat="1" applyFont="1" applyBorder="1"/>
    <xf numFmtId="164" fontId="10" fillId="0" borderId="26" xfId="4" applyNumberFormat="1" applyFont="1" applyBorder="1"/>
    <xf numFmtId="0" fontId="4" fillId="3" borderId="13"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2" xfId="0" applyFont="1" applyFill="1" applyBorder="1" applyAlignment="1">
      <alignment horizontal="center" vertical="center"/>
    </xf>
    <xf numFmtId="0" fontId="2" fillId="0" borderId="11" xfId="0" applyFont="1" applyBorder="1" applyAlignment="1">
      <alignment horizontal="justify" vertical="center"/>
    </xf>
    <xf numFmtId="0" fontId="4" fillId="3" borderId="17"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4" borderId="7"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11" xfId="0" applyFont="1" applyFill="1" applyBorder="1" applyAlignment="1">
      <alignment horizontal="center" vertical="center"/>
    </xf>
    <xf numFmtId="0" fontId="20" fillId="3" borderId="10" xfId="0" applyFont="1" applyFill="1" applyBorder="1" applyAlignment="1">
      <alignment horizontal="center" vertical="center"/>
    </xf>
    <xf numFmtId="0" fontId="3" fillId="2" borderId="4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xf>
    <xf numFmtId="0" fontId="2" fillId="0" borderId="59" xfId="0" applyFont="1" applyBorder="1" applyAlignment="1">
      <alignment horizontal="right" vertical="center" wrapText="1"/>
    </xf>
    <xf numFmtId="0" fontId="2" fillId="0" borderId="60" xfId="0" applyFont="1" applyBorder="1" applyAlignment="1">
      <alignment horizontal="right" vertical="center" wrapText="1"/>
    </xf>
    <xf numFmtId="0" fontId="2" fillId="0" borderId="17" xfId="0" applyFont="1" applyBorder="1" applyAlignment="1">
      <alignment horizontal="right" vertical="center"/>
    </xf>
    <xf numFmtId="0" fontId="2" fillId="0" borderId="10" xfId="0" applyFont="1" applyBorder="1" applyAlignment="1">
      <alignment horizontal="right" vertical="center"/>
    </xf>
    <xf numFmtId="0" fontId="2" fillId="0" borderId="9" xfId="0" applyFont="1" applyBorder="1" applyAlignment="1">
      <alignment vertical="center"/>
    </xf>
    <xf numFmtId="0" fontId="4" fillId="3" borderId="9" xfId="0" applyFont="1" applyFill="1" applyBorder="1" applyAlignment="1">
      <alignment horizontal="right" vertical="center" wrapText="1"/>
    </xf>
    <xf numFmtId="0" fontId="4" fillId="3" borderId="11" xfId="0" applyFont="1" applyFill="1" applyBorder="1" applyAlignment="1">
      <alignment horizontal="left" vertical="center" wrapText="1"/>
    </xf>
    <xf numFmtId="0" fontId="20" fillId="6" borderId="11" xfId="0" applyFont="1" applyFill="1" applyBorder="1" applyAlignment="1">
      <alignment horizontal="justify" vertical="center" wrapText="1"/>
    </xf>
    <xf numFmtId="3" fontId="4" fillId="6" borderId="12" xfId="0" applyNumberFormat="1" applyFont="1" applyFill="1" applyBorder="1" applyAlignment="1">
      <alignment horizontal="right" vertical="center" wrapText="1"/>
    </xf>
    <xf numFmtId="0" fontId="4" fillId="6" borderId="12" xfId="0" applyFont="1" applyFill="1" applyBorder="1" applyAlignment="1">
      <alignment horizontal="right" vertical="center" wrapText="1"/>
    </xf>
    <xf numFmtId="0" fontId="21" fillId="0" borderId="11" xfId="0" applyFont="1" applyBorder="1" applyAlignment="1">
      <alignment horizontal="justify" vertical="center" wrapText="1"/>
    </xf>
    <xf numFmtId="3" fontId="4" fillId="0" borderId="12" xfId="0" applyNumberFormat="1" applyFont="1" applyBorder="1" applyAlignment="1">
      <alignment horizontal="right" vertical="center" wrapText="1"/>
    </xf>
    <xf numFmtId="0" fontId="20" fillId="3" borderId="65" xfId="0" applyFont="1" applyFill="1" applyBorder="1" applyAlignment="1">
      <alignment horizontal="center" vertical="center" wrapText="1"/>
    </xf>
    <xf numFmtId="0" fontId="20" fillId="3" borderId="68" xfId="0" applyFont="1" applyFill="1" applyBorder="1" applyAlignment="1">
      <alignment horizontal="center" vertical="center" wrapText="1"/>
    </xf>
    <xf numFmtId="0" fontId="20" fillId="0" borderId="17" xfId="0" applyFont="1" applyBorder="1" applyAlignment="1">
      <alignment horizontal="center" vertical="center" wrapText="1"/>
    </xf>
    <xf numFmtId="3" fontId="4" fillId="0" borderId="17" xfId="0" applyNumberFormat="1" applyFont="1" applyBorder="1" applyAlignment="1">
      <alignment horizontal="right" vertical="center" wrapText="1"/>
    </xf>
    <xf numFmtId="0" fontId="4" fillId="0" borderId="17" xfId="0" applyFont="1" applyBorder="1" applyAlignment="1">
      <alignment horizontal="right" vertical="center" wrapText="1"/>
    </xf>
    <xf numFmtId="0" fontId="21" fillId="0" borderId="68" xfId="0" applyFont="1" applyBorder="1" applyAlignment="1">
      <alignment horizontal="center" vertical="center" wrapText="1"/>
    </xf>
    <xf numFmtId="0" fontId="21" fillId="0" borderId="68" xfId="0" applyFont="1" applyBorder="1" applyAlignment="1">
      <alignment horizontal="right" vertical="center" wrapText="1"/>
    </xf>
    <xf numFmtId="0" fontId="2" fillId="0" borderId="68" xfId="0" applyFont="1" applyBorder="1" applyAlignment="1">
      <alignment horizontal="right" vertical="center" wrapText="1"/>
    </xf>
    <xf numFmtId="0" fontId="21" fillId="0" borderId="70" xfId="0" applyFont="1" applyBorder="1" applyAlignment="1">
      <alignment horizontal="center" vertical="center" wrapText="1"/>
    </xf>
    <xf numFmtId="3" fontId="2" fillId="0" borderId="70" xfId="0" applyNumberFormat="1" applyFont="1" applyBorder="1" applyAlignment="1">
      <alignment horizontal="right" vertical="center" wrapText="1"/>
    </xf>
    <xf numFmtId="0" fontId="2" fillId="0" borderId="70" xfId="0" applyFont="1" applyBorder="1" applyAlignment="1">
      <alignment horizontal="right" vertical="center" wrapText="1"/>
    </xf>
    <xf numFmtId="0" fontId="2" fillId="0" borderId="17" xfId="0" applyFont="1" applyBorder="1" applyAlignment="1">
      <alignment horizontal="right" vertical="center" wrapText="1"/>
    </xf>
    <xf numFmtId="0" fontId="21" fillId="0" borderId="65" xfId="0" applyFont="1" applyBorder="1" applyAlignment="1">
      <alignment horizontal="center" vertical="center" wrapText="1"/>
    </xf>
    <xf numFmtId="0" fontId="21" fillId="0" borderId="65" xfId="0" applyFont="1" applyBorder="1" applyAlignment="1">
      <alignment horizontal="right" vertical="center" wrapText="1"/>
    </xf>
    <xf numFmtId="0" fontId="2" fillId="0" borderId="65" xfId="0" applyFont="1" applyBorder="1" applyAlignment="1">
      <alignment horizontal="right" vertical="center" wrapText="1"/>
    </xf>
    <xf numFmtId="0" fontId="21" fillId="0" borderId="72" xfId="0" applyFont="1" applyBorder="1" applyAlignment="1">
      <alignment horizontal="center" vertical="center" wrapText="1"/>
    </xf>
    <xf numFmtId="0" fontId="21" fillId="0" borderId="72" xfId="0" applyFont="1" applyBorder="1" applyAlignment="1">
      <alignment horizontal="right" vertical="center" wrapText="1"/>
    </xf>
    <xf numFmtId="0" fontId="2" fillId="0" borderId="72" xfId="0" applyFont="1" applyBorder="1" applyAlignment="1">
      <alignment horizontal="right" vertical="center" wrapText="1"/>
    </xf>
    <xf numFmtId="0" fontId="2" fillId="6" borderId="0" xfId="0" applyFont="1" applyFill="1" applyAlignment="1">
      <alignment horizontal="right" vertical="center"/>
    </xf>
    <xf numFmtId="0" fontId="2" fillId="6" borderId="16" xfId="0" applyFont="1" applyFill="1" applyBorder="1" applyAlignment="1">
      <alignment horizontal="right" vertical="center"/>
    </xf>
    <xf numFmtId="0" fontId="2" fillId="6" borderId="18" xfId="0" applyFont="1" applyFill="1" applyBorder="1" applyAlignment="1">
      <alignment horizontal="right" vertical="center"/>
    </xf>
    <xf numFmtId="0" fontId="2" fillId="6" borderId="11" xfId="0" applyFont="1" applyFill="1" applyBorder="1" applyAlignment="1">
      <alignment horizontal="right" vertical="center"/>
    </xf>
    <xf numFmtId="0" fontId="20" fillId="0" borderId="11" xfId="0" applyFont="1" applyBorder="1" applyAlignment="1">
      <alignment horizontal="justify" vertical="center" wrapText="1"/>
    </xf>
    <xf numFmtId="3" fontId="20" fillId="0" borderId="12" xfId="0" applyNumberFormat="1" applyFont="1" applyBorder="1" applyAlignment="1">
      <alignment horizontal="right" vertical="center" wrapText="1"/>
    </xf>
    <xf numFmtId="3" fontId="4" fillId="0" borderId="12" xfId="0" applyNumberFormat="1" applyFont="1" applyBorder="1" applyAlignment="1">
      <alignment horizontal="right" vertical="center"/>
    </xf>
    <xf numFmtId="3" fontId="21" fillId="0" borderId="12" xfId="0" applyNumberFormat="1" applyFont="1" applyBorder="1" applyAlignment="1">
      <alignment horizontal="right" vertical="center" wrapText="1"/>
    </xf>
    <xf numFmtId="0" fontId="27" fillId="0" borderId="0" xfId="0" applyFont="1" applyAlignment="1">
      <alignment horizontal="justify" vertical="center"/>
    </xf>
    <xf numFmtId="0" fontId="20" fillId="3" borderId="17" xfId="0" applyFont="1" applyFill="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 fillId="0" borderId="11" xfId="0" applyFont="1" applyBorder="1" applyAlignment="1">
      <alignment horizontal="left" vertical="center"/>
    </xf>
    <xf numFmtId="0" fontId="21" fillId="0" borderId="12" xfId="0" applyFont="1" applyBorder="1" applyAlignment="1">
      <alignment horizontal="right" vertical="center"/>
    </xf>
    <xf numFmtId="0" fontId="2" fillId="0" borderId="11" xfId="0" applyFont="1" applyBorder="1" applyAlignment="1">
      <alignment horizontal="center" vertical="center"/>
    </xf>
    <xf numFmtId="0" fontId="28" fillId="0" borderId="0" xfId="0" applyFont="1"/>
    <xf numFmtId="0" fontId="29" fillId="0" borderId="0" xfId="0" applyFont="1" applyAlignment="1">
      <alignment horizontal="left" vertical="center"/>
    </xf>
    <xf numFmtId="0" fontId="28" fillId="0" borderId="0" xfId="0" applyFont="1" applyAlignment="1"/>
    <xf numFmtId="0" fontId="28" fillId="0" borderId="0" xfId="0" applyFont="1" applyFill="1"/>
    <xf numFmtId="0" fontId="30" fillId="0" borderId="0" xfId="0" applyFont="1" applyAlignment="1"/>
    <xf numFmtId="0" fontId="28" fillId="0" borderId="0" xfId="0" applyFont="1" applyAlignment="1">
      <alignment horizontal="center"/>
    </xf>
    <xf numFmtId="3" fontId="28" fillId="0" borderId="26" xfId="0" applyNumberFormat="1" applyFont="1" applyFill="1" applyBorder="1"/>
    <xf numFmtId="0" fontId="28" fillId="0" borderId="0" xfId="0" applyFont="1" applyAlignment="1">
      <alignment horizontal="center" vertical="center"/>
    </xf>
    <xf numFmtId="0" fontId="31" fillId="0" borderId="0" xfId="0" applyFont="1" applyAlignment="1">
      <alignment horizontal="justify" vertical="center"/>
    </xf>
    <xf numFmtId="0" fontId="32" fillId="0" borderId="0" xfId="0" applyFont="1" applyAlignment="1">
      <alignment horizontal="justify" vertical="center"/>
    </xf>
    <xf numFmtId="0" fontId="12" fillId="0" borderId="0" xfId="8"/>
    <xf numFmtId="3" fontId="14" fillId="0" borderId="26" xfId="8" applyNumberFormat="1" applyFont="1" applyFill="1" applyBorder="1" applyAlignment="1">
      <alignment horizontal="right" vertical="center"/>
    </xf>
    <xf numFmtId="3" fontId="28" fillId="0" borderId="26" xfId="0" applyNumberFormat="1" applyFont="1" applyFill="1" applyBorder="1" applyAlignment="1">
      <alignment horizontal="right" vertical="center"/>
    </xf>
    <xf numFmtId="3" fontId="28" fillId="0" borderId="26" xfId="0" applyNumberFormat="1" applyFont="1" applyFill="1" applyBorder="1" applyAlignment="1">
      <alignment horizontal="right"/>
    </xf>
    <xf numFmtId="3" fontId="14" fillId="0" borderId="26" xfId="8" applyNumberFormat="1" applyFont="1" applyFill="1" applyBorder="1" applyAlignment="1">
      <alignment horizontal="right" wrapText="1"/>
    </xf>
    <xf numFmtId="3" fontId="14" fillId="0" borderId="26" xfId="8" applyNumberFormat="1" applyFont="1" applyFill="1" applyBorder="1" applyAlignment="1">
      <alignment horizontal="right" vertical="center" wrapText="1"/>
    </xf>
    <xf numFmtId="0" fontId="13" fillId="0" borderId="26" xfId="8" applyFont="1" applyFill="1" applyBorder="1" applyAlignment="1">
      <alignment vertical="center"/>
    </xf>
    <xf numFmtId="0" fontId="13" fillId="0" borderId="26" xfId="8" applyFont="1" applyFill="1" applyBorder="1" applyAlignment="1">
      <alignment horizontal="center" vertical="center"/>
    </xf>
    <xf numFmtId="0" fontId="14" fillId="0" borderId="26" xfId="8" applyFont="1" applyFill="1" applyBorder="1" applyAlignment="1">
      <alignment horizontal="center" vertical="center"/>
    </xf>
    <xf numFmtId="0" fontId="28" fillId="0" borderId="26" xfId="0" applyFont="1" applyFill="1" applyBorder="1" applyAlignment="1">
      <alignment horizontal="center"/>
    </xf>
    <xf numFmtId="0" fontId="4" fillId="0" borderId="26" xfId="0" applyFont="1" applyBorder="1" applyAlignment="1">
      <alignment horizontal="center"/>
    </xf>
    <xf numFmtId="0" fontId="2" fillId="0" borderId="0" xfId="0" applyFont="1" applyAlignment="1">
      <alignment vertical="center" wrapText="1"/>
    </xf>
    <xf numFmtId="0" fontId="4" fillId="0" borderId="26" xfId="0" applyFont="1" applyBorder="1" applyAlignment="1">
      <alignment horizontal="center" wrapText="1"/>
    </xf>
    <xf numFmtId="4" fontId="2" fillId="0" borderId="0" xfId="0" applyNumberFormat="1" applyFont="1"/>
    <xf numFmtId="2" fontId="2" fillId="0" borderId="26" xfId="0" applyNumberFormat="1" applyFont="1" applyBorder="1"/>
    <xf numFmtId="0" fontId="4" fillId="0" borderId="26" xfId="0" applyFont="1" applyBorder="1"/>
    <xf numFmtId="0" fontId="4" fillId="0" borderId="26" xfId="0" applyFont="1" applyFill="1" applyBorder="1" applyAlignment="1">
      <alignment wrapText="1"/>
    </xf>
    <xf numFmtId="3" fontId="5" fillId="0" borderId="4" xfId="0" applyNumberFormat="1" applyFont="1" applyBorder="1" applyAlignment="1">
      <alignment horizontal="right" vertical="center" wrapText="1"/>
    </xf>
    <xf numFmtId="0" fontId="11" fillId="0" borderId="26" xfId="6" applyFont="1" applyFill="1" applyBorder="1" applyAlignment="1" applyProtection="1">
      <alignment horizontal="center" vertical="center" wrapText="1"/>
      <protection hidden="1"/>
    </xf>
    <xf numFmtId="0" fontId="11" fillId="0" borderId="0" xfId="6" applyFont="1" applyFill="1" applyBorder="1" applyAlignment="1" applyProtection="1">
      <alignment horizontal="center" vertical="center" wrapText="1"/>
      <protection hidden="1"/>
    </xf>
    <xf numFmtId="0" fontId="11" fillId="0" borderId="0" xfId="6" applyFont="1" applyFill="1" applyBorder="1" applyAlignment="1" applyProtection="1">
      <alignment vertical="center" wrapText="1"/>
      <protection hidden="1"/>
    </xf>
    <xf numFmtId="0" fontId="11" fillId="0" borderId="26" xfId="7" applyFont="1" applyFill="1" applyBorder="1" applyAlignment="1" applyProtection="1">
      <alignment vertical="center"/>
      <protection hidden="1"/>
    </xf>
    <xf numFmtId="165" fontId="10" fillId="0" borderId="26" xfId="6" applyNumberFormat="1" applyFont="1" applyFill="1" applyBorder="1" applyAlignment="1" applyProtection="1">
      <alignment vertical="center"/>
      <protection hidden="1"/>
    </xf>
    <xf numFmtId="0" fontId="33" fillId="0" borderId="26" xfId="7" applyFont="1" applyFill="1" applyBorder="1" applyAlignment="1" applyProtection="1">
      <alignment vertical="center"/>
      <protection hidden="1"/>
    </xf>
    <xf numFmtId="3" fontId="23" fillId="0" borderId="26" xfId="6" applyNumberFormat="1" applyFont="1" applyFill="1" applyBorder="1" applyAlignment="1" applyProtection="1">
      <alignment vertical="center"/>
      <protection hidden="1"/>
    </xf>
    <xf numFmtId="0" fontId="11" fillId="0" borderId="0" xfId="7" applyFont="1" applyFill="1" applyBorder="1" applyAlignment="1" applyProtection="1">
      <alignment vertical="center"/>
      <protection hidden="1"/>
    </xf>
    <xf numFmtId="1" fontId="11" fillId="0" borderId="0" xfId="7" applyNumberFormat="1" applyFont="1" applyFill="1" applyBorder="1" applyAlignment="1" applyProtection="1">
      <alignment vertical="center"/>
      <protection hidden="1"/>
    </xf>
    <xf numFmtId="1" fontId="11" fillId="0" borderId="0" xfId="7" applyNumberFormat="1" applyFont="1" applyFill="1" applyBorder="1" applyAlignment="1">
      <alignment vertical="center"/>
    </xf>
    <xf numFmtId="0" fontId="11" fillId="0" borderId="0" xfId="7" applyFont="1" applyFill="1" applyBorder="1" applyAlignment="1">
      <alignment vertical="center"/>
    </xf>
    <xf numFmtId="0" fontId="4" fillId="0" borderId="26" xfId="0" applyFont="1" applyBorder="1" applyAlignment="1">
      <alignment horizontal="left" vertical="center" wrapText="1"/>
    </xf>
    <xf numFmtId="0" fontId="4" fillId="0" borderId="26" xfId="0" applyFont="1" applyBorder="1" applyAlignment="1">
      <alignment vertical="center" wrapText="1"/>
    </xf>
    <xf numFmtId="10" fontId="2" fillId="0" borderId="26" xfId="1" applyNumberFormat="1" applyFont="1" applyBorder="1"/>
    <xf numFmtId="0" fontId="34" fillId="0" borderId="0" xfId="0" applyFont="1" applyAlignment="1">
      <alignment horizontal="justify" vertical="center"/>
    </xf>
    <xf numFmtId="0" fontId="4" fillId="0" borderId="26" xfId="0" applyFont="1" applyBorder="1" applyProtection="1">
      <protection locked="0"/>
    </xf>
    <xf numFmtId="3" fontId="4" fillId="0" borderId="4" xfId="0" applyNumberFormat="1" applyFont="1" applyBorder="1" applyAlignment="1">
      <alignment horizontal="right" vertical="center"/>
    </xf>
    <xf numFmtId="0" fontId="4" fillId="0" borderId="26" xfId="0" applyFont="1" applyBorder="1" applyAlignment="1"/>
    <xf numFmtId="0" fontId="2" fillId="0" borderId="26" xfId="0" applyNumberFormat="1" applyFont="1" applyBorder="1"/>
    <xf numFmtId="1" fontId="2" fillId="0" borderId="26" xfId="0" applyNumberFormat="1" applyFont="1" applyBorder="1"/>
    <xf numFmtId="0" fontId="10" fillId="0" borderId="0" xfId="7" applyFont="1" applyFill="1" applyBorder="1" applyAlignment="1">
      <alignment vertical="center"/>
    </xf>
    <xf numFmtId="0" fontId="10" fillId="0" borderId="0" xfId="7" applyFont="1" applyFill="1" applyBorder="1" applyAlignment="1" applyProtection="1">
      <alignment vertical="center"/>
      <protection hidden="1"/>
    </xf>
    <xf numFmtId="0" fontId="11" fillId="0" borderId="26" xfId="7" applyFont="1" applyFill="1" applyBorder="1" applyAlignment="1">
      <alignment vertical="center" wrapText="1"/>
    </xf>
    <xf numFmtId="0" fontId="11" fillId="0" borderId="0" xfId="0" applyFont="1" applyBorder="1"/>
    <xf numFmtId="0" fontId="4" fillId="3" borderId="25" xfId="0" applyFont="1" applyFill="1" applyBorder="1" applyAlignment="1">
      <alignment horizontal="center" vertical="center"/>
    </xf>
    <xf numFmtId="0" fontId="4" fillId="3" borderId="15" xfId="0" applyFont="1" applyFill="1" applyBorder="1" applyAlignment="1">
      <alignment horizontal="center" vertical="center"/>
    </xf>
    <xf numFmtId="0" fontId="2" fillId="0" borderId="23" xfId="0" applyFont="1" applyBorder="1" applyAlignment="1">
      <alignment horizontal="justify" vertical="center"/>
    </xf>
    <xf numFmtId="0" fontId="2" fillId="0" borderId="11" xfId="0" applyFont="1" applyBorder="1" applyAlignment="1">
      <alignment horizontal="justify" vertical="center"/>
    </xf>
    <xf numFmtId="0" fontId="1" fillId="3" borderId="23"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4" fillId="3" borderId="19"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2" fillId="0" borderId="23" xfId="0" applyFont="1" applyBorder="1" applyAlignment="1">
      <alignment horizontal="right" vertical="center"/>
    </xf>
    <xf numFmtId="0" fontId="2" fillId="0" borderId="11" xfId="0" applyFont="1" applyBorder="1" applyAlignment="1">
      <alignment horizontal="right" vertical="center"/>
    </xf>
    <xf numFmtId="0" fontId="4" fillId="3" borderId="20" xfId="0" applyFont="1" applyFill="1" applyBorder="1" applyAlignment="1">
      <alignment horizontal="center" vertical="center"/>
    </xf>
    <xf numFmtId="0" fontId="4" fillId="3" borderId="18"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31"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37" xfId="0" applyFont="1" applyFill="1" applyBorder="1" applyAlignment="1">
      <alignment horizontal="center" vertical="center"/>
    </xf>
    <xf numFmtId="0" fontId="3" fillId="4" borderId="38" xfId="0" applyFont="1" applyFill="1" applyBorder="1" applyAlignment="1">
      <alignment horizontal="center" vertical="center" wrapText="1"/>
    </xf>
    <xf numFmtId="0" fontId="3" fillId="4" borderId="39"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40"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8" fillId="0" borderId="0" xfId="0" applyFont="1" applyAlignment="1">
      <alignment horizontal="center" vertical="center" wrapText="1"/>
    </xf>
    <xf numFmtId="0" fontId="13" fillId="0" borderId="83" xfId="8" applyFont="1" applyFill="1" applyBorder="1" applyAlignment="1">
      <alignment horizontal="center" vertical="center"/>
    </xf>
    <xf numFmtId="0" fontId="13" fillId="0" borderId="84" xfId="8" applyFont="1" applyFill="1" applyBorder="1" applyAlignment="1">
      <alignment horizontal="center" vertical="center"/>
    </xf>
    <xf numFmtId="0" fontId="28" fillId="0" borderId="0" xfId="0" applyFont="1" applyAlignment="1">
      <alignment horizontal="center"/>
    </xf>
    <xf numFmtId="0" fontId="3" fillId="2" borderId="4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4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0" borderId="8" xfId="0" applyFont="1" applyBorder="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left" vertical="center" wrapText="1"/>
    </xf>
    <xf numFmtId="0" fontId="3" fillId="2" borderId="4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7" xfId="0" applyFont="1" applyFill="1" applyBorder="1" applyAlignment="1">
      <alignment horizontal="center" vertical="center"/>
    </xf>
    <xf numFmtId="0" fontId="3" fillId="2" borderId="49" xfId="0" applyFont="1" applyFill="1" applyBorder="1" applyAlignment="1">
      <alignment horizontal="center" vertical="center" wrapText="1"/>
    </xf>
    <xf numFmtId="0" fontId="3" fillId="2" borderId="5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7" xfId="0" applyFont="1" applyFill="1" applyBorder="1" applyAlignment="1">
      <alignment horizontal="center" vertical="center"/>
    </xf>
    <xf numFmtId="0" fontId="4" fillId="0" borderId="82" xfId="0" applyFont="1" applyBorder="1" applyAlignment="1" applyProtection="1">
      <alignment horizontal="center" wrapText="1"/>
      <protection locked="0"/>
    </xf>
    <xf numFmtId="0" fontId="4" fillId="0" borderId="77" xfId="0" applyFont="1" applyBorder="1" applyAlignment="1" applyProtection="1">
      <alignment horizontal="center" wrapText="1"/>
      <protection locked="0"/>
    </xf>
    <xf numFmtId="0" fontId="3" fillId="4" borderId="28" xfId="0" applyFont="1" applyFill="1" applyBorder="1" applyAlignment="1">
      <alignment horizontal="left" vertical="center"/>
    </xf>
    <xf numFmtId="0" fontId="3" fillId="4" borderId="34" xfId="0" applyFont="1" applyFill="1" applyBorder="1" applyAlignment="1">
      <alignment horizontal="left" vertical="center"/>
    </xf>
    <xf numFmtId="0" fontId="3" fillId="4" borderId="52" xfId="0" applyFont="1" applyFill="1" applyBorder="1" applyAlignment="1">
      <alignment horizontal="center" vertical="center"/>
    </xf>
    <xf numFmtId="0" fontId="3" fillId="4" borderId="53" xfId="0" applyFont="1" applyFill="1" applyBorder="1" applyAlignment="1">
      <alignment horizontal="center" vertical="center"/>
    </xf>
    <xf numFmtId="0" fontId="2" fillId="0" borderId="61" xfId="0" applyFont="1" applyBorder="1" applyAlignment="1">
      <alignment horizontal="right" vertical="center" wrapText="1"/>
    </xf>
    <xf numFmtId="0" fontId="2" fillId="0" borderId="59" xfId="0" applyFont="1" applyBorder="1" applyAlignment="1">
      <alignment horizontal="right" vertical="center" wrapText="1"/>
    </xf>
    <xf numFmtId="0" fontId="2" fillId="0" borderId="62" xfId="0" applyFont="1" applyBorder="1" applyAlignment="1">
      <alignment horizontal="right" vertical="center" wrapText="1"/>
    </xf>
    <xf numFmtId="0" fontId="2" fillId="0" borderId="60" xfId="0" applyFont="1" applyBorder="1" applyAlignment="1">
      <alignment horizontal="right" vertical="center" wrapText="1"/>
    </xf>
    <xf numFmtId="0" fontId="4" fillId="3" borderId="23"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0" xfId="0" applyFont="1" applyFill="1" applyBorder="1" applyAlignment="1">
      <alignment horizontal="center" vertical="center"/>
    </xf>
    <xf numFmtId="0" fontId="20" fillId="3" borderId="23"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21" fillId="0" borderId="76" xfId="0" applyFont="1" applyBorder="1" applyAlignment="1">
      <alignment horizontal="center" vertical="center" wrapText="1"/>
    </xf>
    <xf numFmtId="0" fontId="21" fillId="0" borderId="71" xfId="0" applyFont="1" applyBorder="1" applyAlignment="1">
      <alignment horizontal="center" vertical="center" wrapText="1"/>
    </xf>
    <xf numFmtId="0" fontId="21" fillId="0" borderId="23" xfId="0" applyFont="1" applyBorder="1" applyAlignment="1">
      <alignment horizontal="right" vertical="center" wrapText="1"/>
    </xf>
    <xf numFmtId="0" fontId="21" fillId="0" borderId="11" xfId="0" applyFont="1" applyBorder="1" applyAlignment="1">
      <alignment horizontal="right" vertical="center" wrapText="1"/>
    </xf>
    <xf numFmtId="0" fontId="4" fillId="3" borderId="23"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20" fillId="3" borderId="63" xfId="0" applyFont="1" applyFill="1" applyBorder="1" applyAlignment="1">
      <alignment horizontal="center" vertical="center" wrapText="1"/>
    </xf>
    <xf numFmtId="0" fontId="20" fillId="3" borderId="64" xfId="0" applyFont="1" applyFill="1" applyBorder="1" applyAlignment="1">
      <alignment horizontal="center" vertical="center" wrapText="1"/>
    </xf>
    <xf numFmtId="0" fontId="20" fillId="3" borderId="65" xfId="0" applyFont="1" applyFill="1" applyBorder="1" applyAlignment="1">
      <alignment horizontal="center" vertical="center" wrapText="1"/>
    </xf>
    <xf numFmtId="0" fontId="20" fillId="3" borderId="73" xfId="0" applyFont="1" applyFill="1" applyBorder="1" applyAlignment="1">
      <alignment horizontal="center" vertical="center" wrapText="1"/>
    </xf>
    <xf numFmtId="0" fontId="20" fillId="3" borderId="74" xfId="0" applyFont="1" applyFill="1" applyBorder="1" applyAlignment="1">
      <alignment horizontal="center" vertical="center" wrapText="1"/>
    </xf>
    <xf numFmtId="0" fontId="20" fillId="3" borderId="75" xfId="0" applyFont="1" applyFill="1" applyBorder="1" applyAlignment="1">
      <alignment horizontal="center" vertical="center" wrapText="1"/>
    </xf>
    <xf numFmtId="0" fontId="20" fillId="3" borderId="67" xfId="0" applyFont="1" applyFill="1" applyBorder="1" applyAlignment="1">
      <alignment horizontal="center" vertical="center" wrapText="1"/>
    </xf>
    <xf numFmtId="0" fontId="20" fillId="3" borderId="66" xfId="0" applyFont="1" applyFill="1" applyBorder="1" applyAlignment="1">
      <alignment horizontal="center" vertical="center" wrapText="1"/>
    </xf>
    <xf numFmtId="0" fontId="20" fillId="0" borderId="76" xfId="0" applyFont="1" applyBorder="1" applyAlignment="1">
      <alignment horizontal="center" vertical="center" wrapText="1"/>
    </xf>
    <xf numFmtId="0" fontId="20" fillId="0" borderId="69" xfId="0" applyFont="1" applyBorder="1" applyAlignment="1">
      <alignment horizontal="center" vertical="center" wrapText="1"/>
    </xf>
    <xf numFmtId="0" fontId="21" fillId="0" borderId="69" xfId="0" applyFont="1" applyBorder="1" applyAlignment="1">
      <alignment horizontal="center" vertical="center" wrapText="1"/>
    </xf>
    <xf numFmtId="0" fontId="20" fillId="3" borderId="23" xfId="0" applyFont="1" applyFill="1" applyBorder="1" applyAlignment="1">
      <alignment horizontal="right" vertical="center"/>
    </xf>
    <xf numFmtId="0" fontId="20" fillId="3" borderId="11" xfId="0" applyFont="1" applyFill="1" applyBorder="1" applyAlignment="1">
      <alignment horizontal="right"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0" fontId="20" fillId="3" borderId="10" xfId="0" applyFont="1" applyFill="1" applyBorder="1" applyAlignment="1">
      <alignment horizontal="center" vertical="center"/>
    </xf>
    <xf numFmtId="0" fontId="20" fillId="3" borderId="13"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3" borderId="23" xfId="0" applyFont="1" applyFill="1" applyBorder="1" applyAlignment="1">
      <alignment horizontal="center" vertical="center"/>
    </xf>
    <xf numFmtId="0" fontId="1" fillId="3" borderId="11" xfId="0" applyFont="1" applyFill="1" applyBorder="1" applyAlignment="1">
      <alignment horizontal="center" vertical="center"/>
    </xf>
    <xf numFmtId="0" fontId="20" fillId="3" borderId="23"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11" xfId="0" applyFont="1" applyFill="1" applyBorder="1" applyAlignment="1">
      <alignment horizontal="center" vertical="center"/>
    </xf>
    <xf numFmtId="0" fontId="4" fillId="3" borderId="16" xfId="0" applyFont="1" applyFill="1" applyBorder="1" applyAlignment="1">
      <alignment horizontal="center" vertical="center"/>
    </xf>
  </cellXfs>
  <cellStyles count="14">
    <cellStyle name="Comma" xfId="12"/>
    <cellStyle name="Comma [0]" xfId="13"/>
    <cellStyle name="Currency" xfId="10"/>
    <cellStyle name="Currency [0]" xfId="11"/>
    <cellStyle name="Hypertextové prepojenie" xfId="3" builtinId="8"/>
    <cellStyle name="Normal" xfId="2"/>
    <cellStyle name="Normal_Tab4" xfId="7"/>
    <cellStyle name="Normálne" xfId="0" builtinId="0"/>
    <cellStyle name="Normálne 2" xfId="4"/>
    <cellStyle name="normálne 2 2" xfId="8"/>
    <cellStyle name="normální_MIERA1_2" xfId="6"/>
    <cellStyle name="Percent" xfId="9"/>
    <cellStyle name="Percentá" xfId="1" builtinId="5"/>
    <cellStyle name="Percentá 2" xfId="5"/>
  </cellStyles>
  <dxfs count="1">
    <dxf>
      <font>
        <color rgb="FF9C0006"/>
      </font>
      <fill>
        <patternFill>
          <bgColor rgb="FFFFC7CE"/>
        </patternFill>
      </fill>
    </dxf>
  </dxfs>
  <tableStyles count="0" defaultTableStyle="TableStyleMedium2" defaultPivotStyle="PivotStyleLight16"/>
  <colors>
    <mruColors>
      <color rgb="FFA50021"/>
      <color rgb="FFFF0000"/>
      <color rgb="FFE1826F"/>
      <color rgb="FFFF9966"/>
      <color rgb="FFFFCCCC"/>
      <color rgb="FFFF7C80"/>
      <color rgb="FFFF3300"/>
      <color rgb="FFFF99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'Kap.1 Vývoj HDP'!$C$21</c:f>
              <c:strCache>
                <c:ptCount val="1"/>
                <c:pt idx="0">
                  <c:v>HDP v b.c. (mld. EUR)</c:v>
                </c:pt>
              </c:strCache>
            </c:strRef>
          </c:tx>
          <c:spPr>
            <a:ln w="22225">
              <a:solidFill>
                <a:schemeClr val="accent2">
                  <a:lumMod val="75000"/>
                </a:schemeClr>
              </a:solidFill>
            </a:ln>
          </c:spPr>
          <c:marker>
            <c:symbol val="none"/>
          </c:marker>
          <c:cat>
            <c:numRef>
              <c:f>'Kap.1 Vývoj HDP'!$B$22:$B$29</c:f>
              <c:numCache>
                <c:formatCode>General</c:formatCode>
                <c:ptCount val="8"/>
                <c:pt idx="0">
                  <c:v>2010</c:v>
                </c:pt>
                <c:pt idx="1">
                  <c:v>2011</c:v>
                </c:pt>
                <c:pt idx="2">
                  <c:v>2012</c:v>
                </c:pt>
                <c:pt idx="3">
                  <c:v>2013</c:v>
                </c:pt>
                <c:pt idx="4">
                  <c:v>2014</c:v>
                </c:pt>
                <c:pt idx="5">
                  <c:v>2015</c:v>
                </c:pt>
                <c:pt idx="6">
                  <c:v>2016</c:v>
                </c:pt>
                <c:pt idx="7">
                  <c:v>2017</c:v>
                </c:pt>
              </c:numCache>
            </c:numRef>
          </c:cat>
          <c:val>
            <c:numRef>
              <c:f>'Kap.1 Vývoj HDP'!$C$22:$C$29</c:f>
              <c:numCache>
                <c:formatCode>General</c:formatCode>
                <c:ptCount val="8"/>
                <c:pt idx="0">
                  <c:v>67.599999999999994</c:v>
                </c:pt>
                <c:pt idx="1">
                  <c:v>70.599999999999994</c:v>
                </c:pt>
                <c:pt idx="2">
                  <c:v>72.7</c:v>
                </c:pt>
                <c:pt idx="3">
                  <c:v>74.2</c:v>
                </c:pt>
                <c:pt idx="4">
                  <c:v>76.099999999999994</c:v>
                </c:pt>
                <c:pt idx="5">
                  <c:v>78.900000000000006</c:v>
                </c:pt>
                <c:pt idx="6">
                  <c:v>81.2</c:v>
                </c:pt>
                <c:pt idx="7">
                  <c:v>85</c:v>
                </c:pt>
              </c:numCache>
            </c:numRef>
          </c:val>
          <c:smooth val="0"/>
          <c:extLst xmlns:c16r2="http://schemas.microsoft.com/office/drawing/2015/06/chart">
            <c:ext xmlns:c16="http://schemas.microsoft.com/office/drawing/2014/chart" uri="{C3380CC4-5D6E-409C-BE32-E72D297353CC}">
              <c16:uniqueId val="{00000000-3DD7-47E5-A2FC-EC1193F45E08}"/>
            </c:ext>
          </c:extLst>
        </c:ser>
        <c:ser>
          <c:idx val="1"/>
          <c:order val="1"/>
          <c:tx>
            <c:strRef>
              <c:f>'Kap.1 Vývoj HDP'!$D$21</c:f>
              <c:strCache>
                <c:ptCount val="1"/>
                <c:pt idx="0">
                  <c:v>HDP v s.c. 2010 (mld. EUR)</c:v>
                </c:pt>
              </c:strCache>
            </c:strRef>
          </c:tx>
          <c:spPr>
            <a:ln w="22225">
              <a:solidFill>
                <a:srgbClr val="FF0000"/>
              </a:solidFill>
              <a:prstDash val="dash"/>
            </a:ln>
          </c:spPr>
          <c:marker>
            <c:symbol val="none"/>
          </c:marker>
          <c:cat>
            <c:numRef>
              <c:f>'Kap.1 Vývoj HDP'!$B$22:$B$29</c:f>
              <c:numCache>
                <c:formatCode>General</c:formatCode>
                <c:ptCount val="8"/>
                <c:pt idx="0">
                  <c:v>2010</c:v>
                </c:pt>
                <c:pt idx="1">
                  <c:v>2011</c:v>
                </c:pt>
                <c:pt idx="2">
                  <c:v>2012</c:v>
                </c:pt>
                <c:pt idx="3">
                  <c:v>2013</c:v>
                </c:pt>
                <c:pt idx="4">
                  <c:v>2014</c:v>
                </c:pt>
                <c:pt idx="5">
                  <c:v>2015</c:v>
                </c:pt>
                <c:pt idx="6">
                  <c:v>2016</c:v>
                </c:pt>
                <c:pt idx="7">
                  <c:v>2017</c:v>
                </c:pt>
              </c:numCache>
            </c:numRef>
          </c:cat>
          <c:val>
            <c:numRef>
              <c:f>'Kap.1 Vývoj HDP'!$D$22:$D$29</c:f>
              <c:numCache>
                <c:formatCode>General</c:formatCode>
                <c:ptCount val="8"/>
                <c:pt idx="0">
                  <c:v>67.599999999999994</c:v>
                </c:pt>
                <c:pt idx="1">
                  <c:v>69.5</c:v>
                </c:pt>
                <c:pt idx="2">
                  <c:v>70.599999999999994</c:v>
                </c:pt>
                <c:pt idx="3">
                  <c:v>71.7</c:v>
                </c:pt>
                <c:pt idx="4">
                  <c:v>73.7</c:v>
                </c:pt>
                <c:pt idx="5">
                  <c:v>76.5</c:v>
                </c:pt>
                <c:pt idx="6">
                  <c:v>79</c:v>
                </c:pt>
                <c:pt idx="7">
                  <c:v>81.7</c:v>
                </c:pt>
              </c:numCache>
            </c:numRef>
          </c:val>
          <c:smooth val="0"/>
          <c:extLst xmlns:c16r2="http://schemas.microsoft.com/office/drawing/2015/06/chart">
            <c:ext xmlns:c16="http://schemas.microsoft.com/office/drawing/2014/chart" uri="{C3380CC4-5D6E-409C-BE32-E72D297353CC}">
              <c16:uniqueId val="{00000001-3DD7-47E5-A2FC-EC1193F45E08}"/>
            </c:ext>
          </c:extLst>
        </c:ser>
        <c:dLbls>
          <c:showLegendKey val="0"/>
          <c:showVal val="0"/>
          <c:showCatName val="0"/>
          <c:showSerName val="0"/>
          <c:showPercent val="0"/>
          <c:showBubbleSize val="0"/>
        </c:dLbls>
        <c:smooth val="0"/>
        <c:axId val="272596816"/>
        <c:axId val="271775664"/>
      </c:lineChart>
      <c:catAx>
        <c:axId val="272596816"/>
        <c:scaling>
          <c:orientation val="minMax"/>
        </c:scaling>
        <c:delete val="0"/>
        <c:axPos val="b"/>
        <c:numFmt formatCode="General" sourceLinked="1"/>
        <c:majorTickMark val="out"/>
        <c:minorTickMark val="none"/>
        <c:tickLblPos val="nextTo"/>
        <c:txPr>
          <a:bodyPr/>
          <a:lstStyle/>
          <a:p>
            <a:pPr>
              <a:defRPr sz="1000">
                <a:latin typeface="Times New Roman" pitchFamily="18" charset="0"/>
                <a:cs typeface="Times New Roman" pitchFamily="18" charset="0"/>
              </a:defRPr>
            </a:pPr>
            <a:endParaRPr lang="sk-SK"/>
          </a:p>
        </c:txPr>
        <c:crossAx val="271775664"/>
        <c:crosses val="autoZero"/>
        <c:auto val="1"/>
        <c:lblAlgn val="ctr"/>
        <c:lblOffset val="100"/>
        <c:noMultiLvlLbl val="0"/>
      </c:catAx>
      <c:valAx>
        <c:axId val="271775664"/>
        <c:scaling>
          <c:orientation val="minMax"/>
          <c:max val="86"/>
          <c:min val="65"/>
        </c:scaling>
        <c:delete val="0"/>
        <c:axPos val="l"/>
        <c:majorGridlines/>
        <c:numFmt formatCode="General" sourceLinked="1"/>
        <c:majorTickMark val="out"/>
        <c:minorTickMark val="none"/>
        <c:tickLblPos val="nextTo"/>
        <c:txPr>
          <a:bodyPr/>
          <a:lstStyle/>
          <a:p>
            <a:pPr>
              <a:defRPr sz="1000">
                <a:latin typeface="Times New Roman" pitchFamily="18" charset="0"/>
                <a:cs typeface="Times New Roman" pitchFamily="18" charset="0"/>
              </a:defRPr>
            </a:pPr>
            <a:endParaRPr lang="sk-SK"/>
          </a:p>
        </c:txPr>
        <c:crossAx val="272596816"/>
        <c:crosses val="autoZero"/>
        <c:crossBetween val="between"/>
        <c:majorUnit val="2"/>
      </c:valAx>
    </c:plotArea>
    <c:legend>
      <c:legendPos val="b"/>
      <c:layout/>
      <c:overlay val="0"/>
      <c:txPr>
        <a:bodyPr/>
        <a:lstStyle/>
        <a:p>
          <a:pPr>
            <a:defRPr>
              <a:latin typeface="Times New Roman" pitchFamily="18" charset="0"/>
              <a:cs typeface="Times New Roman" pitchFamily="18" charset="0"/>
            </a:defRPr>
          </a:pPr>
          <a:endParaRPr lang="sk-SK"/>
        </a:p>
      </c:txPr>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lineChart>
        <c:grouping val="standard"/>
        <c:varyColors val="0"/>
        <c:ser>
          <c:idx val="0"/>
          <c:order val="0"/>
          <c:tx>
            <c:v>UoZ muži 2016</c:v>
          </c:tx>
          <c:spPr>
            <a:ln>
              <a:solidFill>
                <a:schemeClr val="accent1"/>
              </a:solidFill>
              <a:prstDash val="dash"/>
            </a:ln>
          </c:spPr>
          <c:marker>
            <c:symbol val="none"/>
          </c:marker>
          <c:cat>
            <c:strRef>
              <c:f>'Kap.2 Nezamestnanosť vývoj'!$M$5:$M$16</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'Kap.2 Nezamestnanosť vývoj'!$Q$5:$Q$16</c:f>
              <c:numCache>
                <c:formatCode>#,##0</c:formatCode>
                <c:ptCount val="12"/>
                <c:pt idx="0">
                  <c:v>165389</c:v>
                </c:pt>
                <c:pt idx="1">
                  <c:v>163435</c:v>
                </c:pt>
                <c:pt idx="2">
                  <c:v>158910</c:v>
                </c:pt>
                <c:pt idx="3">
                  <c:v>153823</c:v>
                </c:pt>
                <c:pt idx="4">
                  <c:v>148590</c:v>
                </c:pt>
                <c:pt idx="5">
                  <c:v>145251</c:v>
                </c:pt>
                <c:pt idx="6">
                  <c:v>143081</c:v>
                </c:pt>
                <c:pt idx="7">
                  <c:v>141278</c:v>
                </c:pt>
                <c:pt idx="8">
                  <c:v>141694</c:v>
                </c:pt>
                <c:pt idx="9">
                  <c:v>136770</c:v>
                </c:pt>
                <c:pt idx="10">
                  <c:v>133286</c:v>
                </c:pt>
                <c:pt idx="11">
                  <c:v>133589</c:v>
                </c:pt>
              </c:numCache>
            </c:numRef>
          </c:val>
          <c:smooth val="0"/>
          <c:extLst xmlns:c16r2="http://schemas.microsoft.com/office/drawing/2015/06/chart">
            <c:ext xmlns:c16="http://schemas.microsoft.com/office/drawing/2014/chart" uri="{C3380CC4-5D6E-409C-BE32-E72D297353CC}">
              <c16:uniqueId val="{00000000-AE22-493C-A5ED-3712A6855C78}"/>
            </c:ext>
          </c:extLst>
        </c:ser>
        <c:ser>
          <c:idx val="1"/>
          <c:order val="1"/>
          <c:tx>
            <c:v>UoZ muži 2017</c:v>
          </c:tx>
          <c:spPr>
            <a:ln>
              <a:solidFill>
                <a:schemeClr val="accent2"/>
              </a:solidFill>
              <a:prstDash val="dash"/>
            </a:ln>
          </c:spPr>
          <c:marker>
            <c:symbol val="none"/>
          </c:marker>
          <c:cat>
            <c:strRef>
              <c:f>'Kap.2 Nezamestnanosť vývoj'!$M$5:$M$16</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'Kap.2 Nezamestnanosť vývoj'!$R$5:$R$16</c:f>
              <c:numCache>
                <c:formatCode>#,##0</c:formatCode>
                <c:ptCount val="12"/>
                <c:pt idx="0">
                  <c:v>133507</c:v>
                </c:pt>
                <c:pt idx="1">
                  <c:v>130085</c:v>
                </c:pt>
                <c:pt idx="2">
                  <c:v>124502</c:v>
                </c:pt>
                <c:pt idx="3">
                  <c:v>119120</c:v>
                </c:pt>
                <c:pt idx="4">
                  <c:v>111246</c:v>
                </c:pt>
                <c:pt idx="5">
                  <c:v>102133</c:v>
                </c:pt>
                <c:pt idx="6">
                  <c:v>97798</c:v>
                </c:pt>
                <c:pt idx="7">
                  <c:v>94370</c:v>
                </c:pt>
                <c:pt idx="8">
                  <c:v>93605</c:v>
                </c:pt>
                <c:pt idx="9">
                  <c:v>90472</c:v>
                </c:pt>
                <c:pt idx="10">
                  <c:v>88929</c:v>
                </c:pt>
                <c:pt idx="11">
                  <c:v>90358</c:v>
                </c:pt>
              </c:numCache>
            </c:numRef>
          </c:val>
          <c:smooth val="0"/>
          <c:extLst xmlns:c16r2="http://schemas.microsoft.com/office/drawing/2015/06/chart">
            <c:ext xmlns:c16="http://schemas.microsoft.com/office/drawing/2014/chart" uri="{C3380CC4-5D6E-409C-BE32-E72D297353CC}">
              <c16:uniqueId val="{00000001-AE22-493C-A5ED-3712A6855C78}"/>
            </c:ext>
          </c:extLst>
        </c:ser>
        <c:ser>
          <c:idx val="2"/>
          <c:order val="2"/>
          <c:tx>
            <c:v>UoZ ženy 2016</c:v>
          </c:tx>
          <c:spPr>
            <a:ln>
              <a:solidFill>
                <a:schemeClr val="accent1"/>
              </a:solidFill>
            </a:ln>
          </c:spPr>
          <c:marker>
            <c:symbol val="none"/>
          </c:marker>
          <c:cat>
            <c:strRef>
              <c:f>'Kap.2 Nezamestnanosť vývoj'!$M$5:$M$16</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'Kap.2 Nezamestnanosť vývoj'!$T$5:$T$16</c:f>
              <c:numCache>
                <c:formatCode>#,##0</c:formatCode>
                <c:ptCount val="12"/>
                <c:pt idx="0">
                  <c:v>165394</c:v>
                </c:pt>
                <c:pt idx="1">
                  <c:v>162640</c:v>
                </c:pt>
                <c:pt idx="2">
                  <c:v>158771</c:v>
                </c:pt>
                <c:pt idx="3">
                  <c:v>155760</c:v>
                </c:pt>
                <c:pt idx="4">
                  <c:v>153674</c:v>
                </c:pt>
                <c:pt idx="5">
                  <c:v>154176</c:v>
                </c:pt>
                <c:pt idx="6">
                  <c:v>154568</c:v>
                </c:pt>
                <c:pt idx="7">
                  <c:v>153443</c:v>
                </c:pt>
                <c:pt idx="8">
                  <c:v>152401</c:v>
                </c:pt>
                <c:pt idx="9">
                  <c:v>148481</c:v>
                </c:pt>
                <c:pt idx="10">
                  <c:v>144906</c:v>
                </c:pt>
                <c:pt idx="11">
                  <c:v>142542</c:v>
                </c:pt>
              </c:numCache>
            </c:numRef>
          </c:val>
          <c:smooth val="0"/>
          <c:extLst xmlns:c16r2="http://schemas.microsoft.com/office/drawing/2015/06/chart">
            <c:ext xmlns:c16="http://schemas.microsoft.com/office/drawing/2014/chart" uri="{C3380CC4-5D6E-409C-BE32-E72D297353CC}">
              <c16:uniqueId val="{00000002-AE22-493C-A5ED-3712A6855C78}"/>
            </c:ext>
          </c:extLst>
        </c:ser>
        <c:ser>
          <c:idx val="3"/>
          <c:order val="3"/>
          <c:tx>
            <c:v>UoZ ženy 2017</c:v>
          </c:tx>
          <c:spPr>
            <a:ln>
              <a:solidFill>
                <a:schemeClr val="accent2"/>
              </a:solidFill>
              <a:prstDash val="solid"/>
            </a:ln>
          </c:spPr>
          <c:marker>
            <c:symbol val="none"/>
          </c:marker>
          <c:cat>
            <c:strRef>
              <c:f>'Kap.2 Nezamestnanosť vývoj'!$M$5:$M$16</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'Kap.2 Nezamestnanosť vývoj'!$U$5:$U$16</c:f>
              <c:numCache>
                <c:formatCode>#,##0</c:formatCode>
                <c:ptCount val="12"/>
                <c:pt idx="0">
                  <c:v>140387</c:v>
                </c:pt>
                <c:pt idx="1">
                  <c:v>137134</c:v>
                </c:pt>
                <c:pt idx="2">
                  <c:v>133056</c:v>
                </c:pt>
                <c:pt idx="3">
                  <c:v>129633</c:v>
                </c:pt>
                <c:pt idx="4">
                  <c:v>125688</c:v>
                </c:pt>
                <c:pt idx="5">
                  <c:v>119800</c:v>
                </c:pt>
                <c:pt idx="6">
                  <c:v>117697</c:v>
                </c:pt>
                <c:pt idx="7">
                  <c:v>115548</c:v>
                </c:pt>
                <c:pt idx="8">
                  <c:v>113282</c:v>
                </c:pt>
                <c:pt idx="9">
                  <c:v>109800</c:v>
                </c:pt>
                <c:pt idx="10">
                  <c:v>107126</c:v>
                </c:pt>
                <c:pt idx="11">
                  <c:v>105225</c:v>
                </c:pt>
              </c:numCache>
            </c:numRef>
          </c:val>
          <c:smooth val="0"/>
          <c:extLst xmlns:c16r2="http://schemas.microsoft.com/office/drawing/2015/06/chart">
            <c:ext xmlns:c16="http://schemas.microsoft.com/office/drawing/2014/chart" uri="{C3380CC4-5D6E-409C-BE32-E72D297353CC}">
              <c16:uniqueId val="{00000003-AE22-493C-A5ED-3712A6855C78}"/>
            </c:ext>
          </c:extLst>
        </c:ser>
        <c:dLbls>
          <c:showLegendKey val="0"/>
          <c:showVal val="0"/>
          <c:showCatName val="0"/>
          <c:showSerName val="0"/>
          <c:showPercent val="0"/>
          <c:showBubbleSize val="0"/>
        </c:dLbls>
        <c:smooth val="0"/>
        <c:axId val="273353232"/>
        <c:axId val="273357152"/>
      </c:lineChart>
      <c:catAx>
        <c:axId val="273353232"/>
        <c:scaling>
          <c:orientation val="minMax"/>
        </c:scaling>
        <c:delete val="0"/>
        <c:axPos val="b"/>
        <c:numFmt formatCode="General" sourceLinked="1"/>
        <c:majorTickMark val="none"/>
        <c:minorTickMark val="none"/>
        <c:tickLblPos val="nextTo"/>
        <c:crossAx val="273357152"/>
        <c:crosses val="autoZero"/>
        <c:auto val="1"/>
        <c:lblAlgn val="ctr"/>
        <c:lblOffset val="100"/>
        <c:noMultiLvlLbl val="0"/>
      </c:catAx>
      <c:valAx>
        <c:axId val="273357152"/>
        <c:scaling>
          <c:orientation val="minMax"/>
          <c:min val="85000"/>
        </c:scaling>
        <c:delete val="0"/>
        <c:axPos val="l"/>
        <c:majorGridlines/>
        <c:numFmt formatCode="#,##0" sourceLinked="0"/>
        <c:majorTickMark val="none"/>
        <c:minorTickMark val="none"/>
        <c:tickLblPos val="nextTo"/>
        <c:crossAx val="273353232"/>
        <c:crosses val="autoZero"/>
        <c:crossBetween val="between"/>
      </c:valAx>
    </c:plotArea>
    <c:legend>
      <c:legendPos val="r"/>
      <c:layout>
        <c:manualLayout>
          <c:xMode val="edge"/>
          <c:yMode val="edge"/>
          <c:x val="0.10657088002888526"/>
          <c:y val="6.4570160327804632E-2"/>
          <c:w val="0.87631181518976797"/>
          <c:h val="8.1275433030476213E-2"/>
        </c:manualLayout>
      </c:layout>
      <c:overlay val="1"/>
    </c:legend>
    <c:plotVisOnly val="1"/>
    <c:dispBlanksAs val="gap"/>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57295822791303"/>
          <c:y val="4.4460010800632943E-2"/>
          <c:w val="0.84728416821975949"/>
          <c:h val="0.77564554374561745"/>
        </c:manualLayout>
      </c:layout>
      <c:barChart>
        <c:barDir val="col"/>
        <c:grouping val="clustered"/>
        <c:varyColors val="0"/>
        <c:ser>
          <c:idx val="0"/>
          <c:order val="0"/>
          <c:tx>
            <c:strRef>
              <c:f>'Kap.2 Disponibilní UoZ'!$N$4</c:f>
              <c:strCache>
                <c:ptCount val="1"/>
                <c:pt idx="0">
                  <c:v>disponibilní UoZ 2016</c:v>
                </c:pt>
              </c:strCache>
            </c:strRef>
          </c:tx>
          <c:spPr>
            <a:solidFill>
              <a:srgbClr val="A50021"/>
            </a:solidFill>
          </c:spPr>
          <c:invertIfNegative val="0"/>
          <c:cat>
            <c:strRef>
              <c:f>'Kap.2 Disponibilní UoZ'!$M$5:$M$16</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'Kap.2 Disponibilní UoZ'!$N$5:$N$16</c:f>
              <c:numCache>
                <c:formatCode>#,##0</c:formatCode>
                <c:ptCount val="12"/>
                <c:pt idx="0">
                  <c:v>282339</c:v>
                </c:pt>
                <c:pt idx="1">
                  <c:v>274202</c:v>
                </c:pt>
                <c:pt idx="2">
                  <c:v>268559</c:v>
                </c:pt>
                <c:pt idx="3">
                  <c:v>261914</c:v>
                </c:pt>
                <c:pt idx="4">
                  <c:v>256742</c:v>
                </c:pt>
                <c:pt idx="5">
                  <c:v>256615</c:v>
                </c:pt>
                <c:pt idx="6">
                  <c:v>256460</c:v>
                </c:pt>
                <c:pt idx="7">
                  <c:v>256271</c:v>
                </c:pt>
                <c:pt idx="8">
                  <c:v>255919</c:v>
                </c:pt>
                <c:pt idx="9">
                  <c:v>246594</c:v>
                </c:pt>
                <c:pt idx="10">
                  <c:v>238380</c:v>
                </c:pt>
                <c:pt idx="11">
                  <c:v>237977</c:v>
                </c:pt>
              </c:numCache>
            </c:numRef>
          </c:val>
          <c:extLst xmlns:c16r2="http://schemas.microsoft.com/office/drawing/2015/06/chart">
            <c:ext xmlns:c16="http://schemas.microsoft.com/office/drawing/2014/chart" uri="{C3380CC4-5D6E-409C-BE32-E72D297353CC}">
              <c16:uniqueId val="{00000000-0643-4C80-A28A-DA0D4AE3FF3F}"/>
            </c:ext>
          </c:extLst>
        </c:ser>
        <c:ser>
          <c:idx val="1"/>
          <c:order val="1"/>
          <c:tx>
            <c:strRef>
              <c:f>'Kap.2 Disponibilní UoZ'!$O$4</c:f>
              <c:strCache>
                <c:ptCount val="1"/>
                <c:pt idx="0">
                  <c:v>disponibilní UoZ 2017</c:v>
                </c:pt>
              </c:strCache>
            </c:strRef>
          </c:tx>
          <c:spPr>
            <a:solidFill>
              <a:schemeClr val="accent2"/>
            </a:solidFill>
          </c:spPr>
          <c:invertIfNegative val="0"/>
          <c:cat>
            <c:strRef>
              <c:f>'Kap.2 Disponibilní UoZ'!$M$5:$M$16</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'Kap.2 Disponibilní UoZ'!$O$5:$O$16</c:f>
              <c:numCache>
                <c:formatCode>#,##0</c:formatCode>
                <c:ptCount val="12"/>
                <c:pt idx="0">
                  <c:v>235455</c:v>
                </c:pt>
                <c:pt idx="1">
                  <c:v>228665</c:v>
                </c:pt>
                <c:pt idx="2">
                  <c:v>219149</c:v>
                </c:pt>
                <c:pt idx="3">
                  <c:v>211104</c:v>
                </c:pt>
                <c:pt idx="4">
                  <c:v>200391</c:v>
                </c:pt>
                <c:pt idx="5">
                  <c:v>187997</c:v>
                </c:pt>
                <c:pt idx="6">
                  <c:v>182754</c:v>
                </c:pt>
                <c:pt idx="7">
                  <c:v>178253</c:v>
                </c:pt>
                <c:pt idx="8">
                  <c:v>175021</c:v>
                </c:pt>
                <c:pt idx="9">
                  <c:v>167278</c:v>
                </c:pt>
                <c:pt idx="10">
                  <c:v>162087</c:v>
                </c:pt>
                <c:pt idx="11">
                  <c:v>161915</c:v>
                </c:pt>
              </c:numCache>
            </c:numRef>
          </c:val>
          <c:extLst xmlns:c16r2="http://schemas.microsoft.com/office/drawing/2015/06/chart">
            <c:ext xmlns:c16="http://schemas.microsoft.com/office/drawing/2014/chart" uri="{C3380CC4-5D6E-409C-BE32-E72D297353CC}">
              <c16:uniqueId val="{00000001-0643-4C80-A28A-DA0D4AE3FF3F}"/>
            </c:ext>
          </c:extLst>
        </c:ser>
        <c:dLbls>
          <c:showLegendKey val="0"/>
          <c:showVal val="0"/>
          <c:showCatName val="0"/>
          <c:showSerName val="0"/>
          <c:showPercent val="0"/>
          <c:showBubbleSize val="0"/>
        </c:dLbls>
        <c:gapWidth val="150"/>
        <c:axId val="81121776"/>
        <c:axId val="81122560"/>
      </c:barChart>
      <c:catAx>
        <c:axId val="81121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1500000" vert="horz"/>
          <a:lstStyle/>
          <a:p>
            <a:pPr>
              <a:defRPr/>
            </a:pPr>
            <a:endParaRPr lang="sk-SK"/>
          </a:p>
        </c:txPr>
        <c:crossAx val="81122560"/>
        <c:crosses val="autoZero"/>
        <c:auto val="1"/>
        <c:lblAlgn val="ctr"/>
        <c:lblOffset val="100"/>
        <c:tickMarkSkip val="1"/>
        <c:noMultiLvlLbl val="0"/>
      </c:catAx>
      <c:valAx>
        <c:axId val="81122560"/>
        <c:scaling>
          <c:orientation val="minMax"/>
          <c:max val="290000"/>
          <c:min val="150000"/>
        </c:scaling>
        <c:delete val="0"/>
        <c:axPos val="l"/>
        <c:majorGridlines>
          <c:spPr>
            <a:ln w="3175">
              <a:solidFill>
                <a:srgbClr val="000000"/>
              </a:solidFill>
              <a:prstDash val="solid"/>
            </a:ln>
          </c:spPr>
        </c:majorGridlines>
        <c:title>
          <c:tx>
            <c:rich>
              <a:bodyPr rot="-5400000" vert="horz"/>
              <a:lstStyle/>
              <a:p>
                <a:pPr algn="ctr">
                  <a:defRPr b="1"/>
                </a:pPr>
                <a:r>
                  <a:rPr lang="sk-SK" b="1"/>
                  <a:t>počet </a:t>
                </a:r>
                <a:r>
                  <a:rPr lang="sk-SK" sz="1000" b="1"/>
                  <a:t>UoZ</a:t>
                </a:r>
              </a:p>
            </c:rich>
          </c:tx>
          <c:layout>
            <c:manualLayout>
              <c:xMode val="edge"/>
              <c:yMode val="edge"/>
              <c:x val="2.0534195222596282E-3"/>
              <c:y val="0.39843368444877481"/>
            </c:manualLayout>
          </c:layout>
          <c:overlay val="0"/>
          <c:spPr>
            <a:solidFill>
              <a:srgbClr val="FFFFFF"/>
            </a:solid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a:pPr>
            <a:endParaRPr lang="sk-SK"/>
          </a:p>
        </c:txPr>
        <c:crossAx val="81121776"/>
        <c:crosses val="autoZero"/>
        <c:crossBetween val="between"/>
        <c:majorUnit val="20000"/>
        <c:minorUnit val="1000"/>
      </c:valAx>
      <c:spPr>
        <a:solidFill>
          <a:srgbClr val="FFFFFF"/>
        </a:solidFill>
        <a:ln w="6350">
          <a:solidFill>
            <a:schemeClr val="tx1"/>
          </a:solidFill>
          <a:prstDash val="solid"/>
        </a:ln>
      </c:spPr>
    </c:plotArea>
    <c:legend>
      <c:legendPos val="b"/>
      <c:layout>
        <c:manualLayout>
          <c:xMode val="edge"/>
          <c:yMode val="edge"/>
          <c:x val="0.41387407994694758"/>
          <c:y val="4.8303983336015745E-2"/>
          <c:w val="0.55668649057756669"/>
          <c:h val="8.0625440974581644E-2"/>
        </c:manualLayout>
      </c:layout>
      <c:overlay val="0"/>
      <c:txPr>
        <a:bodyPr/>
        <a:lstStyle/>
        <a:p>
          <a:pPr>
            <a:defRPr sz="1000"/>
          </a:pPr>
          <a:endParaRPr lang="sk-SK"/>
        </a:p>
      </c:txPr>
    </c:legend>
    <c:plotVisOnly val="1"/>
    <c:dispBlanksAs val="gap"/>
    <c:showDLblsOverMax val="0"/>
  </c:chart>
  <c:spPr>
    <a:ln w="3175">
      <a:noFill/>
      <a:prstDash val="solid"/>
    </a:ln>
  </c:spPr>
  <c:txPr>
    <a:bodyPr/>
    <a:lstStyle/>
    <a:p>
      <a:pPr>
        <a:defRPr sz="1100" b="0" i="0" u="none" strike="noStrike" baseline="0">
          <a:solidFill>
            <a:srgbClr val="000000"/>
          </a:solidFill>
          <a:latin typeface="Times New Roman" pitchFamily="18" charset="0"/>
          <a:ea typeface="Arial"/>
          <a:cs typeface="Times New Roman" pitchFamily="18" charset="0"/>
        </a:defRPr>
      </a:pPr>
      <a:endParaRPr lang="sk-S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514702207731991"/>
          <c:y val="6.2380017587099483E-2"/>
          <c:w val="0.79941406166016749"/>
          <c:h val="0.82348461973226228"/>
        </c:manualLayout>
      </c:layout>
      <c:barChart>
        <c:barDir val="col"/>
        <c:grouping val="clustered"/>
        <c:varyColors val="0"/>
        <c:ser>
          <c:idx val="0"/>
          <c:order val="0"/>
          <c:tx>
            <c:strRef>
              <c:f>'Kap.2 Disponibilní UoZ'!$N$24</c:f>
              <c:strCache>
                <c:ptCount val="1"/>
                <c:pt idx="0">
                  <c:v>priemer 2016</c:v>
                </c:pt>
              </c:strCache>
            </c:strRef>
          </c:tx>
          <c:spPr>
            <a:solidFill>
              <a:srgbClr val="A50021"/>
            </a:solidFill>
          </c:spPr>
          <c:invertIfNegative val="0"/>
          <c:dLbls>
            <c:spPr>
              <a:noFill/>
              <a:ln w="25400">
                <a:noFill/>
              </a:ln>
            </c:spPr>
            <c:txPr>
              <a:bodyPr/>
              <a:lstStyle/>
              <a:p>
                <a:pPr>
                  <a:defRPr sz="1050" b="0" i="0" baseline="0">
                    <a:solidFill>
                      <a:schemeClr val="bg1"/>
                    </a:solidFill>
                  </a:defRPr>
                </a:pPr>
                <a:endParaRPr lang="sk-SK"/>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'Kap.2 Disponibilní UoZ'!$M$25:$M$26</c:f>
              <c:strCache>
                <c:ptCount val="2"/>
                <c:pt idx="0">
                  <c:v>UoZ celkom</c:v>
                </c:pt>
                <c:pt idx="1">
                  <c:v>Uoz disponibilní</c:v>
                </c:pt>
              </c:strCache>
            </c:strRef>
          </c:cat>
          <c:val>
            <c:numRef>
              <c:f>'Kap.2 Disponibilní UoZ'!$N$25:$N$26</c:f>
              <c:numCache>
                <c:formatCode>#,##0</c:formatCode>
                <c:ptCount val="2"/>
                <c:pt idx="0">
                  <c:v>300987.66666666669</c:v>
                </c:pt>
                <c:pt idx="1">
                  <c:v>257664.33333333334</c:v>
                </c:pt>
              </c:numCache>
            </c:numRef>
          </c:val>
          <c:extLst xmlns:c16r2="http://schemas.microsoft.com/office/drawing/2015/06/chart">
            <c:ext xmlns:c16="http://schemas.microsoft.com/office/drawing/2014/chart" uri="{C3380CC4-5D6E-409C-BE32-E72D297353CC}">
              <c16:uniqueId val="{00000000-3549-4FC0-A469-D198E3109CA0}"/>
            </c:ext>
          </c:extLst>
        </c:ser>
        <c:ser>
          <c:idx val="1"/>
          <c:order val="1"/>
          <c:tx>
            <c:strRef>
              <c:f>'Kap.2 Disponibilní UoZ'!$O$24</c:f>
              <c:strCache>
                <c:ptCount val="1"/>
                <c:pt idx="0">
                  <c:v>priemer 2017</c:v>
                </c:pt>
              </c:strCache>
            </c:strRef>
          </c:tx>
          <c:spPr>
            <a:solidFill>
              <a:schemeClr val="accent2"/>
            </a:solidFill>
          </c:spPr>
          <c:invertIfNegative val="0"/>
          <c:dLbls>
            <c:spPr>
              <a:noFill/>
              <a:ln w="25400">
                <a:noFill/>
              </a:ln>
            </c:spPr>
            <c:txPr>
              <a:bodyPr/>
              <a:lstStyle/>
              <a:p>
                <a:pPr>
                  <a:defRPr sz="1050" b="0" baseline="0">
                    <a:solidFill>
                      <a:schemeClr val="bg1"/>
                    </a:solidFill>
                  </a:defRPr>
                </a:pPr>
                <a:endParaRPr lang="sk-SK"/>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'Kap.2 Disponibilní UoZ'!$M$25:$M$26</c:f>
              <c:strCache>
                <c:ptCount val="2"/>
                <c:pt idx="0">
                  <c:v>UoZ celkom</c:v>
                </c:pt>
                <c:pt idx="1">
                  <c:v>Uoz disponibilní</c:v>
                </c:pt>
              </c:strCache>
            </c:strRef>
          </c:cat>
          <c:val>
            <c:numRef>
              <c:f>'Kap.2 Disponibilní UoZ'!$O$25:$O$26</c:f>
              <c:numCache>
                <c:formatCode>#,##0</c:formatCode>
                <c:ptCount val="2"/>
                <c:pt idx="0">
                  <c:v>227541.75</c:v>
                </c:pt>
                <c:pt idx="1">
                  <c:v>192505.75</c:v>
                </c:pt>
              </c:numCache>
            </c:numRef>
          </c:val>
          <c:extLst xmlns:c16r2="http://schemas.microsoft.com/office/drawing/2015/06/chart">
            <c:ext xmlns:c16="http://schemas.microsoft.com/office/drawing/2014/chart" uri="{C3380CC4-5D6E-409C-BE32-E72D297353CC}">
              <c16:uniqueId val="{00000001-3549-4FC0-A469-D198E3109CA0}"/>
            </c:ext>
          </c:extLst>
        </c:ser>
        <c:dLbls>
          <c:showLegendKey val="0"/>
          <c:showVal val="0"/>
          <c:showCatName val="0"/>
          <c:showSerName val="0"/>
          <c:showPercent val="0"/>
          <c:showBubbleSize val="0"/>
        </c:dLbls>
        <c:gapWidth val="230"/>
        <c:axId val="81124520"/>
        <c:axId val="274497144"/>
      </c:barChart>
      <c:catAx>
        <c:axId val="81124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sk-SK"/>
          </a:p>
        </c:txPr>
        <c:crossAx val="274497144"/>
        <c:crosses val="autoZero"/>
        <c:auto val="1"/>
        <c:lblAlgn val="ctr"/>
        <c:lblOffset val="100"/>
        <c:tickLblSkip val="1"/>
        <c:tickMarkSkip val="1"/>
        <c:noMultiLvlLbl val="0"/>
      </c:catAx>
      <c:valAx>
        <c:axId val="274497144"/>
        <c:scaling>
          <c:orientation val="minMax"/>
          <c:max val="350000"/>
          <c:min val="0"/>
        </c:scaling>
        <c:delete val="0"/>
        <c:axPos val="l"/>
        <c:majorGridlines>
          <c:spPr>
            <a:ln w="3175">
              <a:solidFill>
                <a:srgbClr val="000000"/>
              </a:solidFill>
              <a:prstDash val="solid"/>
            </a:ln>
          </c:spPr>
        </c:majorGridlines>
        <c:title>
          <c:tx>
            <c:rich>
              <a:bodyPr rot="-5400000" vert="horz"/>
              <a:lstStyle/>
              <a:p>
                <a:pPr algn="ctr">
                  <a:defRPr b="1"/>
                </a:pPr>
                <a:r>
                  <a:rPr lang="sk-SK" b="1"/>
                  <a:t>Počet UoZ</a:t>
                </a:r>
              </a:p>
            </c:rich>
          </c:tx>
          <c:layout>
            <c:manualLayout>
              <c:xMode val="edge"/>
              <c:yMode val="edge"/>
              <c:x val="2.8777799721326811E-2"/>
              <c:y val="0.33689135097050932"/>
            </c:manualLayout>
          </c:layout>
          <c:overlay val="0"/>
          <c:spPr>
            <a:solidFill>
              <a:srgbClr val="FFFFFF"/>
            </a:solid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a:pPr>
            <a:endParaRPr lang="sk-SK"/>
          </a:p>
        </c:txPr>
        <c:crossAx val="81124520"/>
        <c:crosses val="autoZero"/>
        <c:crossBetween val="between"/>
        <c:majorUnit val="50000"/>
      </c:valAx>
      <c:spPr>
        <a:solidFill>
          <a:srgbClr val="FFFFFF"/>
        </a:solidFill>
        <a:ln w="6350">
          <a:solidFill>
            <a:schemeClr val="tx1"/>
          </a:solidFill>
        </a:ln>
      </c:spPr>
    </c:plotArea>
    <c:legend>
      <c:legendPos val="t"/>
      <c:layout>
        <c:manualLayout>
          <c:xMode val="edge"/>
          <c:yMode val="edge"/>
          <c:x val="0.63134767671765013"/>
          <c:y val="7.7072504196502023E-2"/>
          <c:w val="0.34124850778102589"/>
          <c:h val="8.3385874039317853E-2"/>
        </c:manualLayout>
      </c:layout>
      <c:overlay val="1"/>
      <c:spPr>
        <a:noFill/>
        <a:ln w="3175">
          <a:noFill/>
          <a:prstDash val="solid"/>
        </a:ln>
      </c:spPr>
      <c:txPr>
        <a:bodyPr/>
        <a:lstStyle/>
        <a:p>
          <a:pPr>
            <a:defRPr sz="1000"/>
          </a:pPr>
          <a:endParaRPr lang="sk-SK"/>
        </a:p>
      </c:txPr>
    </c:legend>
    <c:plotVisOnly val="1"/>
    <c:dispBlanksAs val="gap"/>
    <c:showDLblsOverMax val="0"/>
  </c:chart>
  <c:spPr>
    <a:ln w="3175">
      <a:noFill/>
      <a:prstDash val="solid"/>
    </a:ln>
  </c:spPr>
  <c:txPr>
    <a:bodyPr/>
    <a:lstStyle/>
    <a:p>
      <a:pPr>
        <a:defRPr sz="1025" b="0" i="0" u="none" strike="noStrike" baseline="0">
          <a:solidFill>
            <a:srgbClr val="000000"/>
          </a:solidFill>
          <a:latin typeface="Times New Roman" pitchFamily="18" charset="0"/>
          <a:ea typeface="Arial"/>
          <a:cs typeface="Times New Roman" pitchFamily="18" charset="0"/>
        </a:defRPr>
      </a:pPr>
      <a:endParaRPr lang="sk-S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91463940142098"/>
          <c:y val="5.2844394450693923E-2"/>
          <c:w val="0.84541400608506023"/>
          <c:h val="0.80888318147535843"/>
        </c:manualLayout>
      </c:layout>
      <c:barChart>
        <c:barDir val="col"/>
        <c:grouping val="clustered"/>
        <c:varyColors val="0"/>
        <c:ser>
          <c:idx val="1"/>
          <c:order val="0"/>
          <c:tx>
            <c:strRef>
              <c:f>'Kap.2 Disponibilní UoZ'!$N$41</c:f>
              <c:strCache>
                <c:ptCount val="1"/>
                <c:pt idx="0">
                  <c:v>priemer 2016</c:v>
                </c:pt>
              </c:strCache>
            </c:strRef>
          </c:tx>
          <c:spPr>
            <a:solidFill>
              <a:srgbClr val="A50021"/>
            </a:solidFill>
          </c:spPr>
          <c:invertIfNegative val="0"/>
          <c:dLbls>
            <c:spPr>
              <a:noFill/>
            </c:spPr>
            <c:txPr>
              <a:bodyPr/>
              <a:lstStyle/>
              <a:p>
                <a:pPr>
                  <a:defRPr baseline="0">
                    <a:solidFill>
                      <a:schemeClr val="bg1"/>
                    </a:solidFill>
                  </a:defRPr>
                </a:pPr>
                <a:endParaRPr lang="sk-SK"/>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'Kap.2 Disponibilní UoZ'!$M$42:$M$43</c:f>
              <c:strCache>
                <c:ptCount val="2"/>
                <c:pt idx="0">
                  <c:v>MEN</c:v>
                </c:pt>
                <c:pt idx="1">
                  <c:v>Miera nezamestnanosti z celkového počtu UoZ</c:v>
                </c:pt>
              </c:strCache>
            </c:strRef>
          </c:cat>
          <c:val>
            <c:numRef>
              <c:f>'Kap.2 Disponibilní UoZ'!$N$42:$N$43</c:f>
              <c:numCache>
                <c:formatCode>0.00</c:formatCode>
                <c:ptCount val="2"/>
                <c:pt idx="0">
                  <c:v>9.48</c:v>
                </c:pt>
                <c:pt idx="1">
                  <c:v>11.08</c:v>
                </c:pt>
              </c:numCache>
            </c:numRef>
          </c:val>
          <c:extLst xmlns:c16r2="http://schemas.microsoft.com/office/drawing/2015/06/chart">
            <c:ext xmlns:c16="http://schemas.microsoft.com/office/drawing/2014/chart" uri="{C3380CC4-5D6E-409C-BE32-E72D297353CC}">
              <c16:uniqueId val="{00000000-0E4E-4654-833E-A81AF57B0FA7}"/>
            </c:ext>
          </c:extLst>
        </c:ser>
        <c:ser>
          <c:idx val="2"/>
          <c:order val="1"/>
          <c:tx>
            <c:strRef>
              <c:f>'Kap.2 Disponibilní UoZ'!$O$41</c:f>
              <c:strCache>
                <c:ptCount val="1"/>
                <c:pt idx="0">
                  <c:v>priemer 2017</c:v>
                </c:pt>
              </c:strCache>
            </c:strRef>
          </c:tx>
          <c:spPr>
            <a:solidFill>
              <a:schemeClr val="accent2"/>
            </a:solidFill>
          </c:spPr>
          <c:invertIfNegative val="0"/>
          <c:dLbls>
            <c:spPr>
              <a:noFill/>
            </c:spPr>
            <c:txPr>
              <a:bodyPr/>
              <a:lstStyle/>
              <a:p>
                <a:pPr>
                  <a:defRPr baseline="0">
                    <a:solidFill>
                      <a:schemeClr val="bg1"/>
                    </a:solidFill>
                  </a:defRPr>
                </a:pPr>
                <a:endParaRPr lang="sk-SK"/>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'Kap.2 Disponibilní UoZ'!$M$42:$M$43</c:f>
              <c:strCache>
                <c:ptCount val="2"/>
                <c:pt idx="0">
                  <c:v>MEN</c:v>
                </c:pt>
                <c:pt idx="1">
                  <c:v>Miera nezamestnanosti z celkového počtu UoZ</c:v>
                </c:pt>
              </c:strCache>
            </c:strRef>
          </c:cat>
          <c:val>
            <c:numRef>
              <c:f>'Kap.2 Disponibilní UoZ'!$O$42:$O$43</c:f>
              <c:numCache>
                <c:formatCode>0.00</c:formatCode>
                <c:ptCount val="2"/>
                <c:pt idx="0">
                  <c:v>7.0625</c:v>
                </c:pt>
                <c:pt idx="1">
                  <c:v>8.3483333333333345</c:v>
                </c:pt>
              </c:numCache>
            </c:numRef>
          </c:val>
          <c:extLst xmlns:c16r2="http://schemas.microsoft.com/office/drawing/2015/06/chart">
            <c:ext xmlns:c16="http://schemas.microsoft.com/office/drawing/2014/chart" uri="{C3380CC4-5D6E-409C-BE32-E72D297353CC}">
              <c16:uniqueId val="{00000001-0E4E-4654-833E-A81AF57B0FA7}"/>
            </c:ext>
          </c:extLst>
        </c:ser>
        <c:dLbls>
          <c:showLegendKey val="0"/>
          <c:showVal val="0"/>
          <c:showCatName val="0"/>
          <c:showSerName val="0"/>
          <c:showPercent val="0"/>
          <c:showBubbleSize val="0"/>
        </c:dLbls>
        <c:gapWidth val="150"/>
        <c:axId val="274499104"/>
        <c:axId val="274501456"/>
      </c:barChart>
      <c:catAx>
        <c:axId val="274499104"/>
        <c:scaling>
          <c:orientation val="minMax"/>
        </c:scaling>
        <c:delete val="0"/>
        <c:axPos val="b"/>
        <c:numFmt formatCode="General" sourceLinked="1"/>
        <c:majorTickMark val="out"/>
        <c:minorTickMark val="none"/>
        <c:tickLblPos val="nextTo"/>
        <c:txPr>
          <a:bodyPr rot="0" vert="horz"/>
          <a:lstStyle/>
          <a:p>
            <a:pPr>
              <a:defRPr/>
            </a:pPr>
            <a:endParaRPr lang="sk-SK"/>
          </a:p>
        </c:txPr>
        <c:crossAx val="274501456"/>
        <c:crosses val="autoZero"/>
        <c:auto val="1"/>
        <c:lblAlgn val="ctr"/>
        <c:lblOffset val="100"/>
        <c:noMultiLvlLbl val="0"/>
      </c:catAx>
      <c:valAx>
        <c:axId val="274501456"/>
        <c:scaling>
          <c:orientation val="minMax"/>
          <c:max val="16"/>
          <c:min val="0"/>
        </c:scaling>
        <c:delete val="0"/>
        <c:axPos val="l"/>
        <c:majorGridlines/>
        <c:title>
          <c:tx>
            <c:rich>
              <a:bodyPr rot="-5400000" vert="horz"/>
              <a:lstStyle/>
              <a:p>
                <a:pPr algn="ctr">
                  <a:defRPr b="1"/>
                </a:pPr>
                <a:r>
                  <a:rPr lang="sk-SK" b="1"/>
                  <a:t>Miera nezamestnanosti v %</a:t>
                </a:r>
              </a:p>
            </c:rich>
          </c:tx>
          <c:layout>
            <c:manualLayout>
              <c:xMode val="edge"/>
              <c:yMode val="edge"/>
              <c:x val="1.6271745101629737E-2"/>
              <c:y val="8.5854268216475613E-2"/>
            </c:manualLayout>
          </c:layout>
          <c:overlay val="0"/>
          <c:spPr>
            <a:solidFill>
              <a:schemeClr val="bg1"/>
            </a:solidFill>
          </c:spPr>
        </c:title>
        <c:numFmt formatCode="0.0" sourceLinked="0"/>
        <c:majorTickMark val="out"/>
        <c:minorTickMark val="none"/>
        <c:tickLblPos val="nextTo"/>
        <c:txPr>
          <a:bodyPr rot="0" vert="horz"/>
          <a:lstStyle/>
          <a:p>
            <a:pPr>
              <a:defRPr/>
            </a:pPr>
            <a:endParaRPr lang="sk-SK"/>
          </a:p>
        </c:txPr>
        <c:crossAx val="274499104"/>
        <c:crosses val="autoZero"/>
        <c:crossBetween val="between"/>
      </c:valAx>
    </c:plotArea>
    <c:legend>
      <c:legendPos val="t"/>
      <c:layout>
        <c:manualLayout>
          <c:xMode val="edge"/>
          <c:yMode val="edge"/>
          <c:x val="0.12808547214010441"/>
          <c:y val="5.7938665561541723E-2"/>
          <c:w val="0.35178894290249724"/>
          <c:h val="8.9263259599493244E-2"/>
        </c:manualLayout>
      </c:layout>
      <c:overlay val="1"/>
      <c:spPr>
        <a:noFill/>
      </c:spPr>
    </c:legend>
    <c:plotVisOnly val="1"/>
    <c:dispBlanksAs val="gap"/>
    <c:showDLblsOverMax val="0"/>
  </c:chart>
  <c:spPr>
    <a:ln>
      <a:noFill/>
    </a:ln>
  </c:spPr>
  <c:txPr>
    <a:bodyPr/>
    <a:lstStyle/>
    <a:p>
      <a:pPr>
        <a:defRPr sz="1000" b="0" i="0" u="none" strike="noStrike" baseline="0">
          <a:solidFill>
            <a:srgbClr val="000000"/>
          </a:solidFill>
          <a:latin typeface="Times New Roman" pitchFamily="18" charset="0"/>
          <a:ea typeface="Calibri"/>
          <a:cs typeface="Times New Roman" pitchFamily="18" charset="0"/>
        </a:defRPr>
      </a:pPr>
      <a:endParaRPr lang="sk-SK"/>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7.5865959232972E-2"/>
          <c:y val="8.2556824448794267E-2"/>
          <c:w val="0.83400765169841184"/>
          <c:h val="0.84002303787261701"/>
        </c:manualLayout>
      </c:layout>
      <c:barChart>
        <c:barDir val="col"/>
        <c:grouping val="clustered"/>
        <c:varyColors val="0"/>
        <c:ser>
          <c:idx val="1"/>
          <c:order val="1"/>
          <c:tx>
            <c:v>Priemerný počet UoZ</c:v>
          </c:tx>
          <c:spPr>
            <a:solidFill>
              <a:srgbClr val="E88B80"/>
            </a:solidFill>
          </c:spPr>
          <c:invertIfNegative val="0"/>
          <c:dLbls>
            <c:spPr>
              <a:noFill/>
              <a:ln>
                <a:noFill/>
              </a:ln>
              <a:effectLst/>
            </c:spPr>
            <c:txPr>
              <a:bodyPr rot="-5400000" vert="horz"/>
              <a:lstStyle/>
              <a:p>
                <a:pPr>
                  <a:defRPr/>
                </a:pPr>
                <a:endParaRPr lang="sk-SK"/>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'Kap.2 UoZ v krajoch'!$N$4:$N$11</c:f>
              <c:strCache>
                <c:ptCount val="8"/>
                <c:pt idx="0">
                  <c:v>Bratislavský kraj</c:v>
                </c:pt>
                <c:pt idx="1">
                  <c:v>Trnavský kraj</c:v>
                </c:pt>
                <c:pt idx="2">
                  <c:v>Trenčiansky kraj</c:v>
                </c:pt>
                <c:pt idx="3">
                  <c:v>Nitriansky kraj</c:v>
                </c:pt>
                <c:pt idx="4">
                  <c:v>Žilinský kraj</c:v>
                </c:pt>
                <c:pt idx="5">
                  <c:v>Banskobystrický kraj</c:v>
                </c:pt>
                <c:pt idx="6">
                  <c:v>Prešovský kraj</c:v>
                </c:pt>
                <c:pt idx="7">
                  <c:v>Košický kraj</c:v>
                </c:pt>
              </c:strCache>
            </c:strRef>
          </c:cat>
          <c:val>
            <c:numRef>
              <c:f>'Kap.2 UoZ v krajoch'!$O$4:$O$11</c:f>
              <c:numCache>
                <c:formatCode>#\ ##0_)</c:formatCode>
                <c:ptCount val="8"/>
                <c:pt idx="0">
                  <c:v>13858.083333333334</c:v>
                </c:pt>
                <c:pt idx="1">
                  <c:v>11833.416666666666</c:v>
                </c:pt>
                <c:pt idx="2">
                  <c:v>15461.583333333334</c:v>
                </c:pt>
                <c:pt idx="3">
                  <c:v>21973.25</c:v>
                </c:pt>
                <c:pt idx="4">
                  <c:v>22383.833333333332</c:v>
                </c:pt>
                <c:pt idx="5">
                  <c:v>39631.75</c:v>
                </c:pt>
                <c:pt idx="6">
                  <c:v>54002.333333333336</c:v>
                </c:pt>
                <c:pt idx="7">
                  <c:v>48397.5</c:v>
                </c:pt>
              </c:numCache>
            </c:numRef>
          </c:val>
          <c:extLst xmlns:c16r2="http://schemas.microsoft.com/office/drawing/2015/06/chart">
            <c:ext xmlns:c16="http://schemas.microsoft.com/office/drawing/2014/chart" uri="{C3380CC4-5D6E-409C-BE32-E72D297353CC}">
              <c16:uniqueId val="{00000000-3FAB-4A76-9E1B-54DD474C537A}"/>
            </c:ext>
          </c:extLst>
        </c:ser>
        <c:dLbls>
          <c:showLegendKey val="0"/>
          <c:showVal val="0"/>
          <c:showCatName val="0"/>
          <c:showSerName val="0"/>
          <c:showPercent val="0"/>
          <c:showBubbleSize val="0"/>
        </c:dLbls>
        <c:gapWidth val="75"/>
        <c:axId val="274495576"/>
        <c:axId val="274496360"/>
      </c:barChart>
      <c:lineChart>
        <c:grouping val="standard"/>
        <c:varyColors val="0"/>
        <c:ser>
          <c:idx val="0"/>
          <c:order val="0"/>
          <c:tx>
            <c:v>Priemerná MEN</c:v>
          </c:tx>
          <c:spPr>
            <a:ln>
              <a:noFill/>
            </a:ln>
          </c:spPr>
          <c:marker>
            <c:symbol val="square"/>
            <c:size val="7"/>
            <c:spPr>
              <a:solidFill>
                <a:srgbClr val="A50021"/>
              </a:solidFill>
              <a:ln>
                <a:solidFill>
                  <a:schemeClr val="accent4">
                    <a:lumMod val="75000"/>
                  </a:schemeClr>
                </a:solidFill>
              </a:ln>
            </c:spPr>
          </c:marker>
          <c:dPt>
            <c:idx val="4"/>
            <c:bubble3D val="0"/>
            <c:spPr>
              <a:ln w="28575">
                <a:noFill/>
              </a:ln>
            </c:spPr>
            <c:extLst xmlns:c16r2="http://schemas.microsoft.com/office/drawing/2015/06/chart">
              <c:ext xmlns:c16="http://schemas.microsoft.com/office/drawing/2014/chart" uri="{C3380CC4-5D6E-409C-BE32-E72D297353CC}">
                <c16:uniqueId val="{00000002-3FAB-4A76-9E1B-54DD474C537A}"/>
              </c:ext>
            </c:extLst>
          </c:dPt>
          <c:dLbls>
            <c:dLbl>
              <c:idx val="0"/>
              <c:layout>
                <c:manualLayout>
                  <c:x val="-5.0569744771751253E-2"/>
                  <c:y val="-3.787878787878801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0569744771751253E-2"/>
                  <c:y val="-5.086580086580086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numFmt formatCode="0.0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Lit>
              <c:formatCode>General</c:formatCode>
              <c:ptCount val="7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numLit>
          </c:cat>
          <c:val>
            <c:numRef>
              <c:f>'Kap.2 UoZ v krajoch'!$R$4:$R$11</c:f>
              <c:numCache>
                <c:formatCode>0.00%</c:formatCode>
                <c:ptCount val="8"/>
                <c:pt idx="0">
                  <c:v>3.6316666666666664E-2</c:v>
                </c:pt>
                <c:pt idx="1">
                  <c:v>3.2183333333333335E-2</c:v>
                </c:pt>
                <c:pt idx="2">
                  <c:v>4.2516666666666668E-2</c:v>
                </c:pt>
                <c:pt idx="3">
                  <c:v>5.1541666666666659E-2</c:v>
                </c:pt>
                <c:pt idx="4">
                  <c:v>5.5533333333333337E-2</c:v>
                </c:pt>
                <c:pt idx="5">
                  <c:v>0.104175</c:v>
                </c:pt>
                <c:pt idx="6">
                  <c:v>0.11465000000000002</c:v>
                </c:pt>
                <c:pt idx="7">
                  <c:v>0.11314166666666667</c:v>
                </c:pt>
              </c:numCache>
            </c:numRef>
          </c:val>
          <c:smooth val="0"/>
          <c:extLst xmlns:c16r2="http://schemas.microsoft.com/office/drawing/2015/06/chart">
            <c:ext xmlns:c16="http://schemas.microsoft.com/office/drawing/2014/chart" uri="{C3380CC4-5D6E-409C-BE32-E72D297353CC}">
              <c16:uniqueId val="{0000000A-3FAB-4A76-9E1B-54DD474C537A}"/>
            </c:ext>
          </c:extLst>
        </c:ser>
        <c:dLbls>
          <c:showLegendKey val="0"/>
          <c:showVal val="0"/>
          <c:showCatName val="0"/>
          <c:showSerName val="0"/>
          <c:showPercent val="0"/>
          <c:showBubbleSize val="0"/>
        </c:dLbls>
        <c:marker val="1"/>
        <c:smooth val="0"/>
        <c:axId val="274495968"/>
        <c:axId val="274496752"/>
      </c:lineChart>
      <c:catAx>
        <c:axId val="274495576"/>
        <c:scaling>
          <c:orientation val="minMax"/>
        </c:scaling>
        <c:delete val="0"/>
        <c:axPos val="b"/>
        <c:numFmt formatCode="General" sourceLinked="0"/>
        <c:majorTickMark val="out"/>
        <c:minorTickMark val="none"/>
        <c:tickLblPos val="nextTo"/>
        <c:crossAx val="274496360"/>
        <c:crosses val="autoZero"/>
        <c:auto val="1"/>
        <c:lblAlgn val="ctr"/>
        <c:lblOffset val="100"/>
        <c:noMultiLvlLbl val="0"/>
      </c:catAx>
      <c:valAx>
        <c:axId val="274496360"/>
        <c:scaling>
          <c:orientation val="minMax"/>
          <c:max val="60000"/>
        </c:scaling>
        <c:delete val="0"/>
        <c:axPos val="l"/>
        <c:majorGridlines/>
        <c:title>
          <c:tx>
            <c:rich>
              <a:bodyPr rot="0" vert="horz"/>
              <a:lstStyle/>
              <a:p>
                <a:pPr>
                  <a:defRPr sz="1000"/>
                </a:pPr>
                <a:r>
                  <a:rPr lang="sk-SK" sz="1000"/>
                  <a:t>Počet UoZ</a:t>
                </a:r>
              </a:p>
            </c:rich>
          </c:tx>
          <c:layout>
            <c:manualLayout>
              <c:xMode val="edge"/>
              <c:yMode val="edge"/>
              <c:x val="9.0197633668631788E-3"/>
              <c:y val="1.5540324408147708E-2"/>
            </c:manualLayout>
          </c:layout>
          <c:overlay val="0"/>
        </c:title>
        <c:numFmt formatCode="#\ ##0_)" sourceLinked="1"/>
        <c:majorTickMark val="out"/>
        <c:minorTickMark val="none"/>
        <c:tickLblPos val="nextTo"/>
        <c:crossAx val="274495576"/>
        <c:crosses val="autoZero"/>
        <c:crossBetween val="between"/>
        <c:majorUnit val="10000"/>
      </c:valAx>
      <c:valAx>
        <c:axId val="274496752"/>
        <c:scaling>
          <c:orientation val="minMax"/>
          <c:max val="0.12000000000000001"/>
          <c:min val="0"/>
        </c:scaling>
        <c:delete val="0"/>
        <c:axPos val="r"/>
        <c:title>
          <c:tx>
            <c:rich>
              <a:bodyPr rot="0" vert="horz"/>
              <a:lstStyle/>
              <a:p>
                <a:pPr>
                  <a:defRPr sz="1000"/>
                </a:pPr>
                <a:r>
                  <a:rPr lang="sk-SK" sz="1000"/>
                  <a:t>Miera</a:t>
                </a:r>
              </a:p>
            </c:rich>
          </c:tx>
          <c:layout>
            <c:manualLayout>
              <c:xMode val="edge"/>
              <c:yMode val="edge"/>
              <c:x val="0.90469718026572354"/>
              <c:y val="4.3358440275834426E-3"/>
            </c:manualLayout>
          </c:layout>
          <c:overlay val="0"/>
        </c:title>
        <c:numFmt formatCode="0%" sourceLinked="0"/>
        <c:majorTickMark val="out"/>
        <c:minorTickMark val="none"/>
        <c:tickLblPos val="nextTo"/>
        <c:crossAx val="274495968"/>
        <c:crosses val="max"/>
        <c:crossBetween val="between"/>
        <c:minorUnit val="4.0000000000000022E-2"/>
      </c:valAx>
      <c:catAx>
        <c:axId val="274495968"/>
        <c:scaling>
          <c:orientation val="minMax"/>
        </c:scaling>
        <c:delete val="1"/>
        <c:axPos val="b"/>
        <c:numFmt formatCode="General" sourceLinked="1"/>
        <c:majorTickMark val="out"/>
        <c:minorTickMark val="none"/>
        <c:tickLblPos val="none"/>
        <c:crossAx val="274496752"/>
        <c:crosses val="autoZero"/>
        <c:auto val="1"/>
        <c:lblAlgn val="ctr"/>
        <c:lblOffset val="100"/>
        <c:noMultiLvlLbl val="0"/>
      </c:catAx>
      <c:spPr>
        <a:ln>
          <a:solidFill>
            <a:srgbClr val="000000"/>
          </a:solidFill>
        </a:ln>
      </c:spPr>
    </c:plotArea>
    <c:legend>
      <c:legendPos val="r"/>
      <c:layout>
        <c:manualLayout>
          <c:xMode val="edge"/>
          <c:yMode val="edge"/>
          <c:x val="9.9901401213737154E-2"/>
          <c:y val="7.6156876399058979E-2"/>
          <c:w val="0.42786326836049438"/>
          <c:h val="0.14169762229225968"/>
        </c:manualLayout>
      </c:layout>
      <c:overlay val="0"/>
    </c:legend>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sk-SK"/>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stacked"/>
        <c:varyColors val="0"/>
        <c:ser>
          <c:idx val="4"/>
          <c:order val="0"/>
          <c:tx>
            <c:strRef>
              <c:f>'Kap.2 UoZ v krajoch'!$O$24</c:f>
              <c:strCache>
                <c:ptCount val="1"/>
                <c:pt idx="0">
                  <c:v>st. 10 a 11</c:v>
                </c:pt>
              </c:strCache>
            </c:strRef>
          </c:tx>
          <c:spPr>
            <a:solidFill>
              <a:srgbClr val="FF9966"/>
            </a:solidFill>
          </c:spPr>
          <c:invertIfNegative val="0"/>
          <c:cat>
            <c:strRef>
              <c:f>'Kap.2 UoZ v krajoch'!$N$25:$N$33</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'Kap.2 UoZ v krajoch'!$O$25:$O$33</c:f>
              <c:numCache>
                <c:formatCode>0.00%</c:formatCode>
                <c:ptCount val="9"/>
                <c:pt idx="0">
                  <c:v>0.10826412983998508</c:v>
                </c:pt>
                <c:pt idx="1">
                  <c:v>0.21129428665995309</c:v>
                </c:pt>
                <c:pt idx="2">
                  <c:v>0.14228275456912023</c:v>
                </c:pt>
                <c:pt idx="3">
                  <c:v>0.23064028610545401</c:v>
                </c:pt>
                <c:pt idx="4">
                  <c:v>0.16561059693379895</c:v>
                </c:pt>
                <c:pt idx="5">
                  <c:v>0.38716433162805075</c:v>
                </c:pt>
                <c:pt idx="6">
                  <c:v>0.41412716734462085</c:v>
                </c:pt>
                <c:pt idx="7">
                  <c:v>0.41032250288410221</c:v>
                </c:pt>
                <c:pt idx="8">
                  <c:v>0.31880706141473669</c:v>
                </c:pt>
              </c:numCache>
            </c:numRef>
          </c:val>
          <c:extLst xmlns:c16r2="http://schemas.microsoft.com/office/drawing/2015/06/chart">
            <c:ext xmlns:c16="http://schemas.microsoft.com/office/drawing/2014/chart" uri="{C3380CC4-5D6E-409C-BE32-E72D297353CC}">
              <c16:uniqueId val="{00000000-2772-44A2-A3B4-392859DB7E5C}"/>
            </c:ext>
          </c:extLst>
        </c:ser>
        <c:ser>
          <c:idx val="3"/>
          <c:order val="1"/>
          <c:tx>
            <c:strRef>
              <c:f>'Kap.2 UoZ v krajoch'!$P$24</c:f>
              <c:strCache>
                <c:ptCount val="1"/>
                <c:pt idx="0">
                  <c:v>st. 12 a 13</c:v>
                </c:pt>
              </c:strCache>
            </c:strRef>
          </c:tx>
          <c:spPr>
            <a:solidFill>
              <a:schemeClr val="accent5"/>
            </a:solidFill>
          </c:spPr>
          <c:invertIfNegative val="0"/>
          <c:cat>
            <c:strRef>
              <c:f>'Kap.2 UoZ v krajoch'!$N$25:$N$33</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'Kap.2 UoZ v krajoch'!$P$25:$P$33</c:f>
              <c:numCache>
                <c:formatCode>0.00%</c:formatCode>
                <c:ptCount val="9"/>
                <c:pt idx="0">
                  <c:v>0.17470549679188441</c:v>
                </c:pt>
                <c:pt idx="1">
                  <c:v>0.30225139259582678</c:v>
                </c:pt>
                <c:pt idx="2">
                  <c:v>0.32842690755043413</c:v>
                </c:pt>
                <c:pt idx="3">
                  <c:v>0.31715077802934627</c:v>
                </c:pt>
                <c:pt idx="4">
                  <c:v>0.34091569063982191</c:v>
                </c:pt>
                <c:pt idx="5">
                  <c:v>0.28341754611727554</c:v>
                </c:pt>
                <c:pt idx="6">
                  <c:v>0.25871258649317619</c:v>
                </c:pt>
                <c:pt idx="7">
                  <c:v>0.25804535358231312</c:v>
                </c:pt>
                <c:pt idx="8">
                  <c:v>0.27848845321792592</c:v>
                </c:pt>
              </c:numCache>
            </c:numRef>
          </c:val>
          <c:extLst xmlns:c16r2="http://schemas.microsoft.com/office/drawing/2015/06/chart">
            <c:ext xmlns:c16="http://schemas.microsoft.com/office/drawing/2014/chart" uri="{C3380CC4-5D6E-409C-BE32-E72D297353CC}">
              <c16:uniqueId val="{00000001-2772-44A2-A3B4-392859DB7E5C}"/>
            </c:ext>
          </c:extLst>
        </c:ser>
        <c:ser>
          <c:idx val="2"/>
          <c:order val="2"/>
          <c:tx>
            <c:strRef>
              <c:f>'Kap.2 UoZ v krajoch'!$Q$24</c:f>
              <c:strCache>
                <c:ptCount val="1"/>
                <c:pt idx="0">
                  <c:v>st. 15</c:v>
                </c:pt>
              </c:strCache>
            </c:strRef>
          </c:tx>
          <c:invertIfNegative val="0"/>
          <c:cat>
            <c:strRef>
              <c:f>'Kap.2 UoZ v krajoch'!$N$25:$N$33</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'Kap.2 UoZ v krajoch'!$Q$25:$Q$33</c:f>
              <c:numCache>
                <c:formatCode>0.00%</c:formatCode>
                <c:ptCount val="9"/>
                <c:pt idx="0">
                  <c:v>8.2569138348857762E-2</c:v>
                </c:pt>
                <c:pt idx="1">
                  <c:v>4.9429229371624146E-2</c:v>
                </c:pt>
                <c:pt idx="2">
                  <c:v>4.2993656320234559E-2</c:v>
                </c:pt>
                <c:pt idx="3">
                  <c:v>4.8122907019519948E-2</c:v>
                </c:pt>
                <c:pt idx="4">
                  <c:v>4.3051905020736692E-2</c:v>
                </c:pt>
                <c:pt idx="5">
                  <c:v>3.2032398266541348E-2</c:v>
                </c:pt>
                <c:pt idx="6">
                  <c:v>2.5569882782842713E-2</c:v>
                </c:pt>
                <c:pt idx="7">
                  <c:v>3.5036244985105984E-2</c:v>
                </c:pt>
                <c:pt idx="8">
                  <c:v>3.850282420698619E-2</c:v>
                </c:pt>
              </c:numCache>
            </c:numRef>
          </c:val>
          <c:extLst xmlns:c16r2="http://schemas.microsoft.com/office/drawing/2015/06/chart">
            <c:ext xmlns:c16="http://schemas.microsoft.com/office/drawing/2014/chart" uri="{C3380CC4-5D6E-409C-BE32-E72D297353CC}">
              <c16:uniqueId val="{00000002-2772-44A2-A3B4-392859DB7E5C}"/>
            </c:ext>
          </c:extLst>
        </c:ser>
        <c:ser>
          <c:idx val="1"/>
          <c:order val="3"/>
          <c:tx>
            <c:strRef>
              <c:f>'Kap.2 UoZ v krajoch'!$R$24</c:f>
              <c:strCache>
                <c:ptCount val="1"/>
                <c:pt idx="0">
                  <c:v>st. 14 a 16</c:v>
                </c:pt>
              </c:strCache>
            </c:strRef>
          </c:tx>
          <c:invertIfNegative val="0"/>
          <c:cat>
            <c:strRef>
              <c:f>'Kap.2 UoZ v krajoch'!$N$25:$N$33</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'Kap.2 UoZ v krajoch'!$R$25:$R$33</c:f>
              <c:numCache>
                <c:formatCode>0.00%</c:formatCode>
                <c:ptCount val="9"/>
                <c:pt idx="0">
                  <c:v>0.29845397090747278</c:v>
                </c:pt>
                <c:pt idx="1">
                  <c:v>0.28571629777255092</c:v>
                </c:pt>
                <c:pt idx="2">
                  <c:v>0.31848829626116343</c:v>
                </c:pt>
                <c:pt idx="3">
                  <c:v>0.27168261408758376</c:v>
                </c:pt>
                <c:pt idx="4">
                  <c:v>0.29771114569294804</c:v>
                </c:pt>
                <c:pt idx="5">
                  <c:v>0.22178135796005308</c:v>
                </c:pt>
                <c:pt idx="6">
                  <c:v>0.21023937237279872</c:v>
                </c:pt>
                <c:pt idx="7">
                  <c:v>0.20744184444788813</c:v>
                </c:pt>
                <c:pt idx="8">
                  <c:v>0.24284627619619989</c:v>
                </c:pt>
              </c:numCache>
            </c:numRef>
          </c:val>
          <c:extLst xmlns:c16r2="http://schemas.microsoft.com/office/drawing/2015/06/chart">
            <c:ext xmlns:c16="http://schemas.microsoft.com/office/drawing/2014/chart" uri="{C3380CC4-5D6E-409C-BE32-E72D297353CC}">
              <c16:uniqueId val="{00000003-2772-44A2-A3B4-392859DB7E5C}"/>
            </c:ext>
          </c:extLst>
        </c:ser>
        <c:ser>
          <c:idx val="0"/>
          <c:order val="4"/>
          <c:tx>
            <c:strRef>
              <c:f>'Kap.2 UoZ v krajoch'!$S$24</c:f>
              <c:strCache>
                <c:ptCount val="1"/>
                <c:pt idx="0">
                  <c:v>st. 17, 18 a 19</c:v>
                </c:pt>
              </c:strCache>
            </c:strRef>
          </c:tx>
          <c:spPr>
            <a:solidFill>
              <a:srgbClr val="A50021"/>
            </a:solidFill>
          </c:spPr>
          <c:invertIfNegative val="0"/>
          <c:cat>
            <c:strRef>
              <c:f>'Kap.2 UoZ v krajoch'!$N$25:$N$33</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'Kap.2 UoZ v krajoch'!$S$25:$S$33</c:f>
              <c:numCache>
                <c:formatCode>0.00%</c:formatCode>
                <c:ptCount val="9"/>
                <c:pt idx="0">
                  <c:v>0.32992777981563109</c:v>
                </c:pt>
                <c:pt idx="1">
                  <c:v>0.14988626840656052</c:v>
                </c:pt>
                <c:pt idx="2">
                  <c:v>0.16655258463180247</c:v>
                </c:pt>
                <c:pt idx="3">
                  <c:v>0.13016584559255762</c:v>
                </c:pt>
                <c:pt idx="4">
                  <c:v>0.14682471724384416</c:v>
                </c:pt>
                <c:pt idx="5">
                  <c:v>7.3503777484802801E-2</c:v>
                </c:pt>
                <c:pt idx="6">
                  <c:v>8.9239971112359345E-2</c:v>
                </c:pt>
                <c:pt idx="7">
                  <c:v>8.8597895896826609E-2</c:v>
                </c:pt>
                <c:pt idx="8">
                  <c:v>0.11904555244623605</c:v>
                </c:pt>
              </c:numCache>
            </c:numRef>
          </c:val>
          <c:extLst xmlns:c16r2="http://schemas.microsoft.com/office/drawing/2015/06/chart">
            <c:ext xmlns:c16="http://schemas.microsoft.com/office/drawing/2014/chart" uri="{C3380CC4-5D6E-409C-BE32-E72D297353CC}">
              <c16:uniqueId val="{00000004-2772-44A2-A3B4-392859DB7E5C}"/>
            </c:ext>
          </c:extLst>
        </c:ser>
        <c:dLbls>
          <c:showLegendKey val="0"/>
          <c:showVal val="0"/>
          <c:showCatName val="0"/>
          <c:showSerName val="0"/>
          <c:showPercent val="0"/>
          <c:showBubbleSize val="0"/>
        </c:dLbls>
        <c:gapWidth val="60"/>
        <c:gapDepth val="100"/>
        <c:shape val="box"/>
        <c:axId val="274499888"/>
        <c:axId val="274500280"/>
        <c:axId val="0"/>
      </c:bar3DChart>
      <c:catAx>
        <c:axId val="274499888"/>
        <c:scaling>
          <c:orientation val="minMax"/>
        </c:scaling>
        <c:delete val="0"/>
        <c:axPos val="b"/>
        <c:numFmt formatCode="General" sourceLinked="1"/>
        <c:majorTickMark val="out"/>
        <c:minorTickMark val="none"/>
        <c:tickLblPos val="nextTo"/>
        <c:crossAx val="274500280"/>
        <c:crosses val="autoZero"/>
        <c:auto val="1"/>
        <c:lblAlgn val="ctr"/>
        <c:lblOffset val="100"/>
        <c:noMultiLvlLbl val="0"/>
      </c:catAx>
      <c:valAx>
        <c:axId val="274500280"/>
        <c:scaling>
          <c:orientation val="minMax"/>
        </c:scaling>
        <c:delete val="0"/>
        <c:axPos val="l"/>
        <c:majorGridlines/>
        <c:numFmt formatCode="0%" sourceLinked="0"/>
        <c:majorTickMark val="out"/>
        <c:minorTickMark val="none"/>
        <c:tickLblPos val="nextTo"/>
        <c:crossAx val="274499888"/>
        <c:crosses val="autoZero"/>
        <c:crossBetween val="between"/>
      </c:valAx>
      <c:spPr>
        <a:noFill/>
        <a:ln w="25400">
          <a:noFill/>
        </a:ln>
      </c:spPr>
    </c:plotArea>
    <c:legend>
      <c:legendPos val="b"/>
      <c:layout/>
      <c:overlay val="0"/>
    </c:legend>
    <c:plotVisOnly val="1"/>
    <c:dispBlanksAs val="gap"/>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454899387576718"/>
          <c:y val="0.2623952965886191"/>
          <c:w val="0.45555555555555555"/>
          <c:h val="0.61337064367105965"/>
        </c:manualLayout>
      </c:layout>
      <c:pieChart>
        <c:varyColors val="1"/>
        <c:ser>
          <c:idx val="0"/>
          <c:order val="0"/>
          <c:explosion val="10"/>
          <c:dPt>
            <c:idx val="0"/>
            <c:bubble3D val="0"/>
            <c:spPr>
              <a:pattFill prst="narHorz">
                <a:fgClr>
                  <a:schemeClr val="accent1"/>
                </a:fgClr>
                <a:bgClr>
                  <a:schemeClr val="bg1"/>
                </a:bgClr>
              </a:pattFill>
              <a:ln>
                <a:solidFill>
                  <a:schemeClr val="tx2"/>
                </a:solidFill>
              </a:ln>
            </c:spPr>
            <c:extLst xmlns:c16r2="http://schemas.microsoft.com/office/drawing/2015/06/chart">
              <c:ext xmlns:c16="http://schemas.microsoft.com/office/drawing/2014/chart" uri="{C3380CC4-5D6E-409C-BE32-E72D297353CC}">
                <c16:uniqueId val="{00000001-71E0-4AA3-BDBE-3BCD689587E8}"/>
              </c:ext>
            </c:extLst>
          </c:dPt>
          <c:dPt>
            <c:idx val="1"/>
            <c:bubble3D val="0"/>
            <c:spPr>
              <a:solidFill>
                <a:schemeClr val="accent1"/>
              </a:solidFill>
            </c:spPr>
            <c:extLst xmlns:c16r2="http://schemas.microsoft.com/office/drawing/2015/06/chart">
              <c:ext xmlns:c16="http://schemas.microsoft.com/office/drawing/2014/chart" uri="{C3380CC4-5D6E-409C-BE32-E72D297353CC}">
                <c16:uniqueId val="{00000003-71E0-4AA3-BDBE-3BCD689587E8}"/>
              </c:ext>
            </c:extLst>
          </c:dPt>
          <c:dPt>
            <c:idx val="2"/>
            <c:bubble3D val="0"/>
            <c:spPr>
              <a:pattFill prst="ltUpDiag">
                <a:fgClr>
                  <a:schemeClr val="accent1"/>
                </a:fgClr>
                <a:bgClr>
                  <a:schemeClr val="bg1"/>
                </a:bgClr>
              </a:pattFill>
              <a:ln>
                <a:solidFill>
                  <a:schemeClr val="accent1"/>
                </a:solidFill>
              </a:ln>
            </c:spPr>
            <c:extLst xmlns:c16r2="http://schemas.microsoft.com/office/drawing/2015/06/chart">
              <c:ext xmlns:c16="http://schemas.microsoft.com/office/drawing/2014/chart" uri="{C3380CC4-5D6E-409C-BE32-E72D297353CC}">
                <c16:uniqueId val="{00000005-71E0-4AA3-BDBE-3BCD689587E8}"/>
              </c:ext>
            </c:extLst>
          </c:dPt>
          <c:dPt>
            <c:idx val="3"/>
            <c:bubble3D val="0"/>
            <c:spPr>
              <a:solidFill>
                <a:schemeClr val="accent2"/>
              </a:solidFill>
              <a:ln>
                <a:solidFill>
                  <a:schemeClr val="accent2"/>
                </a:solidFill>
              </a:ln>
            </c:spPr>
            <c:extLst xmlns:c16r2="http://schemas.microsoft.com/office/drawing/2015/06/chart">
              <c:ext xmlns:c16="http://schemas.microsoft.com/office/drawing/2014/chart" uri="{C3380CC4-5D6E-409C-BE32-E72D297353CC}">
                <c16:uniqueId val="{00000007-71E0-4AA3-BDBE-3BCD689587E8}"/>
              </c:ext>
            </c:extLst>
          </c:dPt>
          <c:dPt>
            <c:idx val="4"/>
            <c:bubble3D val="0"/>
            <c:spPr>
              <a:pattFill prst="pct70">
                <a:fgClr>
                  <a:schemeClr val="accent2"/>
                </a:fgClr>
                <a:bgClr>
                  <a:schemeClr val="bg1"/>
                </a:bgClr>
              </a:pattFill>
              <a:ln>
                <a:solidFill>
                  <a:schemeClr val="accent2"/>
                </a:solidFill>
              </a:ln>
            </c:spPr>
            <c:extLst xmlns:c16r2="http://schemas.microsoft.com/office/drawing/2015/06/chart">
              <c:ext xmlns:c16="http://schemas.microsoft.com/office/drawing/2014/chart" uri="{C3380CC4-5D6E-409C-BE32-E72D297353CC}">
                <c16:uniqueId val="{00000009-71E0-4AA3-BDBE-3BCD689587E8}"/>
              </c:ext>
            </c:extLst>
          </c:dPt>
          <c:dPt>
            <c:idx val="5"/>
            <c:bubble3D val="0"/>
            <c:spPr>
              <a:pattFill prst="smGrid">
                <a:fgClr>
                  <a:schemeClr val="accent2"/>
                </a:fgClr>
                <a:bgClr>
                  <a:schemeClr val="bg1"/>
                </a:bgClr>
              </a:pattFill>
              <a:ln>
                <a:solidFill>
                  <a:schemeClr val="accent2"/>
                </a:solidFill>
              </a:ln>
            </c:spPr>
            <c:extLst xmlns:c16r2="http://schemas.microsoft.com/office/drawing/2015/06/chart">
              <c:ext xmlns:c16="http://schemas.microsoft.com/office/drawing/2014/chart" uri="{C3380CC4-5D6E-409C-BE32-E72D297353CC}">
                <c16:uniqueId val="{0000000B-71E0-4AA3-BDBE-3BCD689587E8}"/>
              </c:ext>
            </c:extLst>
          </c:dPt>
          <c:dPt>
            <c:idx val="6"/>
            <c:bubble3D val="0"/>
            <c:spPr>
              <a:solidFill>
                <a:schemeClr val="accent3"/>
              </a:solidFill>
              <a:ln>
                <a:solidFill>
                  <a:schemeClr val="accent3"/>
                </a:solidFill>
              </a:ln>
            </c:spPr>
            <c:extLst xmlns:c16r2="http://schemas.microsoft.com/office/drawing/2015/06/chart">
              <c:ext xmlns:c16="http://schemas.microsoft.com/office/drawing/2014/chart" uri="{C3380CC4-5D6E-409C-BE32-E72D297353CC}">
                <c16:uniqueId val="{0000000D-71E0-4AA3-BDBE-3BCD689587E8}"/>
              </c:ext>
            </c:extLst>
          </c:dPt>
          <c:dPt>
            <c:idx val="7"/>
            <c:bubble3D val="0"/>
            <c:spPr>
              <a:pattFill prst="pct10">
                <a:fgClr>
                  <a:schemeClr val="accent3"/>
                </a:fgClr>
                <a:bgClr>
                  <a:schemeClr val="bg1"/>
                </a:bgClr>
              </a:pattFill>
              <a:ln>
                <a:solidFill>
                  <a:schemeClr val="accent3"/>
                </a:solidFill>
              </a:ln>
            </c:spPr>
            <c:extLst xmlns:c16r2="http://schemas.microsoft.com/office/drawing/2015/06/chart">
              <c:ext xmlns:c16="http://schemas.microsoft.com/office/drawing/2014/chart" uri="{C3380CC4-5D6E-409C-BE32-E72D297353CC}">
                <c16:uniqueId val="{0000000F-71E0-4AA3-BDBE-3BCD689587E8}"/>
              </c:ext>
            </c:extLst>
          </c:dPt>
          <c:dPt>
            <c:idx val="8"/>
            <c:bubble3D val="0"/>
            <c:spPr>
              <a:pattFill prst="lgConfetti">
                <a:fgClr>
                  <a:schemeClr val="accent3"/>
                </a:fgClr>
                <a:bgClr>
                  <a:schemeClr val="bg1"/>
                </a:bgClr>
              </a:pattFill>
              <a:ln>
                <a:solidFill>
                  <a:schemeClr val="accent3"/>
                </a:solidFill>
              </a:ln>
            </c:spPr>
            <c:extLst xmlns:c16r2="http://schemas.microsoft.com/office/drawing/2015/06/chart">
              <c:ext xmlns:c16="http://schemas.microsoft.com/office/drawing/2014/chart" uri="{C3380CC4-5D6E-409C-BE32-E72D297353CC}">
                <c16:uniqueId val="{00000011-71E0-4AA3-BDBE-3BCD689587E8}"/>
              </c:ext>
            </c:extLst>
          </c:dPt>
          <c:dPt>
            <c:idx val="9"/>
            <c:bubble3D val="0"/>
            <c:spPr>
              <a:solidFill>
                <a:schemeClr val="accent4"/>
              </a:solidFill>
              <a:ln>
                <a:solidFill>
                  <a:schemeClr val="accent4"/>
                </a:solidFill>
              </a:ln>
            </c:spPr>
            <c:extLst xmlns:c16r2="http://schemas.microsoft.com/office/drawing/2015/06/chart">
              <c:ext xmlns:c16="http://schemas.microsoft.com/office/drawing/2014/chart" uri="{C3380CC4-5D6E-409C-BE32-E72D297353CC}">
                <c16:uniqueId val="{00000013-71E0-4AA3-BDBE-3BCD689587E8}"/>
              </c:ext>
            </c:extLst>
          </c:dPt>
          <c:dPt>
            <c:idx val="10"/>
            <c:bubble3D val="0"/>
            <c:spPr>
              <a:pattFill prst="dkHorz">
                <a:fgClr>
                  <a:schemeClr val="accent4"/>
                </a:fgClr>
                <a:bgClr>
                  <a:schemeClr val="bg1"/>
                </a:bgClr>
              </a:pattFill>
              <a:ln>
                <a:solidFill>
                  <a:schemeClr val="accent4"/>
                </a:solidFill>
              </a:ln>
            </c:spPr>
            <c:extLst xmlns:c16r2="http://schemas.microsoft.com/office/drawing/2015/06/chart">
              <c:ext xmlns:c16="http://schemas.microsoft.com/office/drawing/2014/chart" uri="{C3380CC4-5D6E-409C-BE32-E72D297353CC}">
                <c16:uniqueId val="{00000015-71E0-4AA3-BDBE-3BCD689587E8}"/>
              </c:ext>
            </c:extLst>
          </c:dPt>
          <c:dLbls>
            <c:dLbl>
              <c:idx val="0"/>
              <c:layout>
                <c:manualLayout>
                  <c:x val="0.12590914343254256"/>
                  <c:y val="-0.13364780106712013"/>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71E0-4AA3-BDBE-3BCD689587E8}"/>
                </c:ext>
                <c:ext xmlns:c15="http://schemas.microsoft.com/office/drawing/2012/chart" uri="{CE6537A1-D6FC-4f65-9D91-7224C49458BB}">
                  <c15:layout/>
                </c:ext>
              </c:extLst>
            </c:dLbl>
            <c:dLbl>
              <c:idx val="1"/>
              <c:layout>
                <c:manualLayout>
                  <c:x val="0.19722362534871812"/>
                  <c:y val="-8.5023104506302905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71E0-4AA3-BDBE-3BCD689587E8}"/>
                </c:ext>
                <c:ext xmlns:c15="http://schemas.microsoft.com/office/drawing/2012/chart" uri="{CE6537A1-D6FC-4f65-9D91-7224C49458BB}">
                  <c15:layout/>
                </c:ext>
              </c:extLst>
            </c:dLbl>
            <c:dLbl>
              <c:idx val="2"/>
              <c:layout>
                <c:manualLayout>
                  <c:x val="0.15097615923009641"/>
                  <c:y val="-3.9523651198602433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5-71E0-4AA3-BDBE-3BCD689587E8}"/>
                </c:ext>
                <c:ext xmlns:c15="http://schemas.microsoft.com/office/drawing/2012/chart" uri="{CE6537A1-D6FC-4f65-9D91-7224C49458BB}">
                  <c15:layout/>
                </c:ext>
              </c:extLst>
            </c:dLbl>
            <c:dLbl>
              <c:idx val="3"/>
              <c:layout>
                <c:manualLayout>
                  <c:x val="0.26022483038676769"/>
                  <c:y val="-0.10843936761425949"/>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7-71E0-4AA3-BDBE-3BCD689587E8}"/>
                </c:ext>
                <c:ext xmlns:c15="http://schemas.microsoft.com/office/drawing/2012/chart" uri="{CE6537A1-D6FC-4f65-9D91-7224C49458BB}">
                  <c15:layout/>
                </c:ext>
              </c:extLst>
            </c:dLbl>
            <c:dLbl>
              <c:idx val="4"/>
              <c:layout>
                <c:manualLayout>
                  <c:x val="-7.7716633780037181E-2"/>
                  <c:y val="-2.3075628506873093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9-71E0-4AA3-BDBE-3BCD689587E8}"/>
                </c:ext>
                <c:ext xmlns:c15="http://schemas.microsoft.com/office/drawing/2012/chart" uri="{CE6537A1-D6FC-4f65-9D91-7224C49458BB}">
                  <c15:layout/>
                </c:ext>
              </c:extLst>
            </c:dLbl>
            <c:dLbl>
              <c:idx val="5"/>
              <c:layout>
                <c:manualLayout>
                  <c:x val="-0.18007791478895327"/>
                  <c:y val="0.10604364595270661"/>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B-71E0-4AA3-BDBE-3BCD689587E8}"/>
                </c:ext>
                <c:ext xmlns:c15="http://schemas.microsoft.com/office/drawing/2012/chart" uri="{CE6537A1-D6FC-4f65-9D91-7224C49458BB}">
                  <c15:layout/>
                </c:ext>
              </c:extLst>
            </c:dLbl>
            <c:dLbl>
              <c:idx val="6"/>
              <c:layout>
                <c:manualLayout>
                  <c:x val="-0.18048795787319039"/>
                  <c:y val="5.7414759774746436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D-71E0-4AA3-BDBE-3BCD689587E8}"/>
                </c:ext>
                <c:ext xmlns:c15="http://schemas.microsoft.com/office/drawing/2012/chart" uri="{CE6537A1-D6FC-4f65-9D91-7224C49458BB}">
                  <c15:layout/>
                </c:ext>
              </c:extLst>
            </c:dLbl>
            <c:dLbl>
              <c:idx val="7"/>
              <c:layout>
                <c:manualLayout>
                  <c:x val="-0.17982848842007956"/>
                  <c:y val="-3.0272448338323876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F-71E0-4AA3-BDBE-3BCD689587E8}"/>
                </c:ext>
                <c:ext xmlns:c15="http://schemas.microsoft.com/office/drawing/2012/chart" uri="{CE6537A1-D6FC-4f65-9D91-7224C49458BB}">
                  <c15:layout/>
                </c:ext>
              </c:extLst>
            </c:dLbl>
            <c:dLbl>
              <c:idx val="8"/>
              <c:layout>
                <c:manualLayout>
                  <c:x val="-0.10013519536473039"/>
                  <c:y val="-5.8207583207028714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11-71E0-4AA3-BDBE-3BCD689587E8}"/>
                </c:ext>
                <c:ext xmlns:c15="http://schemas.microsoft.com/office/drawing/2012/chart" uri="{CE6537A1-D6FC-4f65-9D91-7224C49458BB}">
                  <c15:layout/>
                </c:ext>
              </c:extLst>
            </c:dLbl>
            <c:dLbl>
              <c:idx val="9"/>
              <c:layout>
                <c:manualLayout>
                  <c:x val="-0.17438303702603217"/>
                  <c:y val="-0.14670264808448238"/>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13-71E0-4AA3-BDBE-3BCD689587E8}"/>
                </c:ext>
                <c:ext xmlns:c15="http://schemas.microsoft.com/office/drawing/2012/chart" uri="{CE6537A1-D6FC-4f65-9D91-7224C49458BB}">
                  <c15:layout/>
                </c:ext>
              </c:extLst>
            </c:dLbl>
            <c:dLbl>
              <c:idx val="10"/>
              <c:layout>
                <c:manualLayout>
                  <c:x val="-6.9359798775153109E-2"/>
                  <c:y val="-0.14469339271888876"/>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15-71E0-4AA3-BDBE-3BCD689587E8}"/>
                </c:ext>
                <c:ext xmlns:c15="http://schemas.microsoft.com/office/drawing/2012/chart" uri="{CE6537A1-D6FC-4f65-9D91-7224C49458BB}">
                  <c15:layout/>
                </c:ext>
              </c:extLst>
            </c:dLbl>
            <c:spPr>
              <a:noFill/>
              <a:ln>
                <a:noFill/>
              </a:ln>
              <a:effectLst/>
            </c:sp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Ref>
              <c:f>'Kap.2 Volné prac. miesta 2017'!$U$33:$U$43</c:f>
              <c:strCache>
                <c:ptCount val="11"/>
                <c:pt idx="0">
                  <c:v>nezistené</c:v>
                </c:pt>
                <c:pt idx="1">
                  <c:v>st. 10</c:v>
                </c:pt>
                <c:pt idx="2">
                  <c:v>st. 11</c:v>
                </c:pt>
                <c:pt idx="3">
                  <c:v>st. 12</c:v>
                </c:pt>
                <c:pt idx="4">
                  <c:v>st. 13</c:v>
                </c:pt>
                <c:pt idx="5">
                  <c:v>st. 14</c:v>
                </c:pt>
                <c:pt idx="6">
                  <c:v>st. 15</c:v>
                </c:pt>
                <c:pt idx="7">
                  <c:v>st. 16</c:v>
                </c:pt>
                <c:pt idx="8">
                  <c:v>st. 17</c:v>
                </c:pt>
                <c:pt idx="9">
                  <c:v>st. 18</c:v>
                </c:pt>
                <c:pt idx="10">
                  <c:v>st. 19</c:v>
                </c:pt>
              </c:strCache>
            </c:strRef>
          </c:cat>
          <c:val>
            <c:numRef>
              <c:f>'Kap.2 Volné prac. miesta 2017'!$V$33:$V$43</c:f>
              <c:numCache>
                <c:formatCode>0.00%</c:formatCode>
                <c:ptCount val="11"/>
                <c:pt idx="0">
                  <c:v>2.0748010897216158E-3</c:v>
                </c:pt>
                <c:pt idx="1">
                  <c:v>2.5244569780626214E-2</c:v>
                </c:pt>
                <c:pt idx="2">
                  <c:v>0.32633220965622145</c:v>
                </c:pt>
                <c:pt idx="3">
                  <c:v>0.27156578784846597</c:v>
                </c:pt>
                <c:pt idx="4">
                  <c:v>0.24558428202861424</c:v>
                </c:pt>
                <c:pt idx="5">
                  <c:v>8.1008839068990257E-2</c:v>
                </c:pt>
                <c:pt idx="6">
                  <c:v>5.2445975371625334E-3</c:v>
                </c:pt>
                <c:pt idx="7">
                  <c:v>5.301498436613092E-3</c:v>
                </c:pt>
                <c:pt idx="8">
                  <c:v>1.7110516812827964E-2</c:v>
                </c:pt>
                <c:pt idx="9">
                  <c:v>2.0287252394348216E-2</c:v>
                </c:pt>
                <c:pt idx="10">
                  <c:v>2.456453464085124E-4</c:v>
                </c:pt>
              </c:numCache>
            </c:numRef>
          </c:val>
          <c:extLst xmlns:c16r2="http://schemas.microsoft.com/office/drawing/2015/06/chart">
            <c:ext xmlns:c16="http://schemas.microsoft.com/office/drawing/2014/chart" uri="{C3380CC4-5D6E-409C-BE32-E72D297353CC}">
              <c16:uniqueId val="{00000016-71E0-4AA3-BDBE-3BCD689587E8}"/>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29221347331591"/>
          <c:y val="0.20612648080477849"/>
          <c:w val="0.39444444444444804"/>
          <c:h val="0.65740740740741144"/>
        </c:manualLayout>
      </c:layout>
      <c:pieChart>
        <c:varyColors val="1"/>
        <c:ser>
          <c:idx val="0"/>
          <c:order val="0"/>
          <c:dPt>
            <c:idx val="0"/>
            <c:bubble3D val="0"/>
            <c:spPr>
              <a:solidFill>
                <a:schemeClr val="tx1"/>
              </a:solidFill>
              <a:ln>
                <a:solidFill>
                  <a:schemeClr val="tx1"/>
                </a:solidFill>
              </a:ln>
            </c:spPr>
            <c:extLst xmlns:c16r2="http://schemas.microsoft.com/office/drawing/2015/06/chart">
              <c:ext xmlns:c16="http://schemas.microsoft.com/office/drawing/2014/chart" uri="{C3380CC4-5D6E-409C-BE32-E72D297353CC}">
                <c16:uniqueId val="{00000001-7C2E-4A0C-8888-F8255E3E01A4}"/>
              </c:ext>
            </c:extLst>
          </c:dPt>
          <c:dPt>
            <c:idx val="1"/>
            <c:bubble3D val="0"/>
            <c:spPr>
              <a:solidFill>
                <a:schemeClr val="accent6">
                  <a:lumMod val="50000"/>
                </a:schemeClr>
              </a:solidFill>
              <a:ln>
                <a:solidFill>
                  <a:schemeClr val="accent1"/>
                </a:solidFill>
              </a:ln>
            </c:spPr>
            <c:extLst xmlns:c16r2="http://schemas.microsoft.com/office/drawing/2015/06/chart">
              <c:ext xmlns:c16="http://schemas.microsoft.com/office/drawing/2014/chart" uri="{C3380CC4-5D6E-409C-BE32-E72D297353CC}">
                <c16:uniqueId val="{00000003-7C2E-4A0C-8888-F8255E3E01A4}"/>
              </c:ext>
            </c:extLst>
          </c:dPt>
          <c:dPt>
            <c:idx val="2"/>
            <c:bubble3D val="0"/>
            <c:spPr>
              <a:pattFill prst="dkDnDiag">
                <a:fgClr>
                  <a:schemeClr val="accent1"/>
                </a:fgClr>
                <a:bgClr>
                  <a:schemeClr val="bg1"/>
                </a:bgClr>
              </a:pattFill>
              <a:ln>
                <a:solidFill>
                  <a:schemeClr val="accent1"/>
                </a:solidFill>
              </a:ln>
            </c:spPr>
            <c:extLst xmlns:c16r2="http://schemas.microsoft.com/office/drawing/2015/06/chart">
              <c:ext xmlns:c16="http://schemas.microsoft.com/office/drawing/2014/chart" uri="{C3380CC4-5D6E-409C-BE32-E72D297353CC}">
                <c16:uniqueId val="{00000005-7C2E-4A0C-8888-F8255E3E01A4}"/>
              </c:ext>
            </c:extLst>
          </c:dPt>
          <c:dPt>
            <c:idx val="3"/>
            <c:bubble3D val="0"/>
            <c:spPr>
              <a:solidFill>
                <a:schemeClr val="accent4">
                  <a:lumMod val="50000"/>
                </a:schemeClr>
              </a:solidFill>
              <a:ln>
                <a:solidFill>
                  <a:schemeClr val="accent2"/>
                </a:solidFill>
              </a:ln>
            </c:spPr>
            <c:extLst xmlns:c16r2="http://schemas.microsoft.com/office/drawing/2015/06/chart">
              <c:ext xmlns:c16="http://schemas.microsoft.com/office/drawing/2014/chart" uri="{C3380CC4-5D6E-409C-BE32-E72D297353CC}">
                <c16:uniqueId val="{00000007-7C2E-4A0C-8888-F8255E3E01A4}"/>
              </c:ext>
            </c:extLst>
          </c:dPt>
          <c:dPt>
            <c:idx val="4"/>
            <c:bubble3D val="0"/>
            <c:spPr>
              <a:pattFill prst="pct40">
                <a:fgClr>
                  <a:schemeClr val="accent2"/>
                </a:fgClr>
                <a:bgClr>
                  <a:schemeClr val="bg1"/>
                </a:bgClr>
              </a:pattFill>
              <a:ln>
                <a:solidFill>
                  <a:schemeClr val="accent2"/>
                </a:solidFill>
              </a:ln>
            </c:spPr>
            <c:extLst xmlns:c16r2="http://schemas.microsoft.com/office/drawing/2015/06/chart">
              <c:ext xmlns:c16="http://schemas.microsoft.com/office/drawing/2014/chart" uri="{C3380CC4-5D6E-409C-BE32-E72D297353CC}">
                <c16:uniqueId val="{00000009-7C2E-4A0C-8888-F8255E3E01A4}"/>
              </c:ext>
            </c:extLst>
          </c:dPt>
          <c:dPt>
            <c:idx val="5"/>
            <c:bubble3D val="0"/>
            <c:spPr>
              <a:solidFill>
                <a:srgbClr val="FF0000"/>
              </a:solidFill>
              <a:ln>
                <a:solidFill>
                  <a:srgbClr val="FF0000"/>
                </a:solidFill>
              </a:ln>
            </c:spPr>
            <c:extLst xmlns:c16r2="http://schemas.microsoft.com/office/drawing/2015/06/chart">
              <c:ext xmlns:c16="http://schemas.microsoft.com/office/drawing/2014/chart" uri="{C3380CC4-5D6E-409C-BE32-E72D297353CC}">
                <c16:uniqueId val="{0000000B-7C2E-4A0C-8888-F8255E3E01A4}"/>
              </c:ext>
            </c:extLst>
          </c:dPt>
          <c:dPt>
            <c:idx val="6"/>
            <c:bubble3D val="0"/>
            <c:spPr>
              <a:solidFill>
                <a:schemeClr val="accent3">
                  <a:lumMod val="40000"/>
                  <a:lumOff val="60000"/>
                </a:schemeClr>
              </a:solidFill>
              <a:ln>
                <a:solidFill>
                  <a:schemeClr val="accent2">
                    <a:lumMod val="60000"/>
                    <a:lumOff val="40000"/>
                  </a:schemeClr>
                </a:solidFill>
              </a:ln>
            </c:spPr>
            <c:extLst xmlns:c16r2="http://schemas.microsoft.com/office/drawing/2015/06/chart">
              <c:ext xmlns:c16="http://schemas.microsoft.com/office/drawing/2014/chart" uri="{C3380CC4-5D6E-409C-BE32-E72D297353CC}">
                <c16:uniqueId val="{0000000D-7C2E-4A0C-8888-F8255E3E01A4}"/>
              </c:ext>
            </c:extLst>
          </c:dPt>
          <c:dPt>
            <c:idx val="7"/>
            <c:bubble3D val="0"/>
            <c:spPr>
              <a:pattFill prst="dashVert">
                <a:fgClr>
                  <a:schemeClr val="accent3"/>
                </a:fgClr>
                <a:bgClr>
                  <a:schemeClr val="bg1"/>
                </a:bgClr>
              </a:pattFill>
              <a:ln>
                <a:solidFill>
                  <a:srgbClr val="FF0000"/>
                </a:solidFill>
              </a:ln>
            </c:spPr>
            <c:extLst xmlns:c16r2="http://schemas.microsoft.com/office/drawing/2015/06/chart">
              <c:ext xmlns:c16="http://schemas.microsoft.com/office/drawing/2014/chart" uri="{C3380CC4-5D6E-409C-BE32-E72D297353CC}">
                <c16:uniqueId val="{0000000F-7C2E-4A0C-8888-F8255E3E01A4}"/>
              </c:ext>
            </c:extLst>
          </c:dPt>
          <c:dPt>
            <c:idx val="8"/>
            <c:bubble3D val="0"/>
            <c:spPr>
              <a:solidFill>
                <a:srgbClr val="E1826F"/>
              </a:solidFill>
              <a:ln>
                <a:solidFill>
                  <a:srgbClr val="E1826F"/>
                </a:solidFill>
              </a:ln>
            </c:spPr>
            <c:extLst xmlns:c16r2="http://schemas.microsoft.com/office/drawing/2015/06/chart">
              <c:ext xmlns:c16="http://schemas.microsoft.com/office/drawing/2014/chart" uri="{C3380CC4-5D6E-409C-BE32-E72D297353CC}">
                <c16:uniqueId val="{00000011-7C2E-4A0C-8888-F8255E3E01A4}"/>
              </c:ext>
            </c:extLst>
          </c:dPt>
          <c:dPt>
            <c:idx val="9"/>
            <c:bubble3D val="0"/>
            <c:spPr>
              <a:pattFill prst="narHorz">
                <a:fgClr>
                  <a:schemeClr val="accent4"/>
                </a:fgClr>
                <a:bgClr>
                  <a:schemeClr val="bg1"/>
                </a:bgClr>
              </a:pattFill>
              <a:ln>
                <a:solidFill>
                  <a:schemeClr val="accent4"/>
                </a:solidFill>
              </a:ln>
            </c:spPr>
            <c:extLst xmlns:c16r2="http://schemas.microsoft.com/office/drawing/2015/06/chart">
              <c:ext xmlns:c16="http://schemas.microsoft.com/office/drawing/2014/chart" uri="{C3380CC4-5D6E-409C-BE32-E72D297353CC}">
                <c16:uniqueId val="{00000013-7C2E-4A0C-8888-F8255E3E01A4}"/>
              </c:ext>
            </c:extLst>
          </c:dPt>
          <c:dLbls>
            <c:dLbl>
              <c:idx val="0"/>
              <c:layout>
                <c:manualLayout>
                  <c:x val="-6.753356892533223E-2"/>
                  <c:y val="-5.8765295439178133E-2"/>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dLbl>
              <c:idx val="1"/>
              <c:layout>
                <c:manualLayout>
                  <c:x val="4.0974628171478497E-2"/>
                  <c:y val="-7.6274216771287207E-2"/>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dLbl>
              <c:idx val="2"/>
              <c:layout>
                <c:manualLayout>
                  <c:x val="0.10918591426071762"/>
                  <c:y val="-2.1041030112667315E-2"/>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dLbl>
              <c:idx val="3"/>
              <c:layout>
                <c:manualLayout>
                  <c:x val="5.4920603674540734E-2"/>
                  <c:y val="1.1544099827506741E-2"/>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dLbl>
              <c:idx val="4"/>
              <c:layout>
                <c:manualLayout>
                  <c:x val="7.7641732283464548E-2"/>
                  <c:y val="1.2988968509287551E-2"/>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dLbl>
              <c:idx val="5"/>
              <c:layout>
                <c:manualLayout>
                  <c:x val="4.9640966754155726E-2"/>
                  <c:y val="-2.047615031148578E-2"/>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dLbl>
              <c:idx val="6"/>
              <c:layout>
                <c:manualLayout>
                  <c:x val="4.5903871391076122E-2"/>
                  <c:y val="2.3273819989261046E-2"/>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dLbl>
              <c:idx val="7"/>
              <c:layout>
                <c:manualLayout>
                  <c:x val="-4.0522019439641267E-2"/>
                  <c:y val="3.2336085240037518E-2"/>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dLbl>
              <c:idx val="8"/>
              <c:layout>
                <c:manualLayout>
                  <c:x val="-0.11699629738586786"/>
                  <c:y val="0.15902921674264406"/>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dLbl>
              <c:idx val="9"/>
              <c:layout>
                <c:manualLayout>
                  <c:x val="-0.11905632108486439"/>
                  <c:y val="2.5392267739958087E-2"/>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spPr>
              <a:noFill/>
              <a:ln>
                <a:noFill/>
              </a:ln>
              <a:effectLst/>
            </c:sp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Ref>
              <c:f>'Kap.2 Volné prac. miesta 2017'!$U$63:$U$72</c:f>
              <c:strCache>
                <c:ptCount val="10"/>
                <c:pt idx="0">
                  <c:v>ISCO 0</c:v>
                </c:pt>
                <c:pt idx="1">
                  <c:v>ISCO 1</c:v>
                </c:pt>
                <c:pt idx="2">
                  <c:v>ISCO 2</c:v>
                </c:pt>
                <c:pt idx="3">
                  <c:v>ISCO 3</c:v>
                </c:pt>
                <c:pt idx="4">
                  <c:v>ISCO 4</c:v>
                </c:pt>
                <c:pt idx="5">
                  <c:v>ISCO 5</c:v>
                </c:pt>
                <c:pt idx="6">
                  <c:v>ISCO 6</c:v>
                </c:pt>
                <c:pt idx="7">
                  <c:v>ISCO 7</c:v>
                </c:pt>
                <c:pt idx="8">
                  <c:v>ISCO 8</c:v>
                </c:pt>
                <c:pt idx="9">
                  <c:v>ISCO 9</c:v>
                </c:pt>
              </c:strCache>
            </c:strRef>
          </c:cat>
          <c:val>
            <c:numRef>
              <c:f>'Kap.2 Volné prac. miesta 2017'!$V$63:$V$72</c:f>
              <c:numCache>
                <c:formatCode>0.00%</c:formatCode>
                <c:ptCount val="10"/>
                <c:pt idx="0">
                  <c:v>6.3423685485135685E-4</c:v>
                </c:pt>
                <c:pt idx="1">
                  <c:v>1.0544708146959757E-2</c:v>
                </c:pt>
                <c:pt idx="2">
                  <c:v>4.8424053259241887E-2</c:v>
                </c:pt>
                <c:pt idx="3">
                  <c:v>4.3250234889688585E-2</c:v>
                </c:pt>
                <c:pt idx="4">
                  <c:v>6.482897578843598E-2</c:v>
                </c:pt>
                <c:pt idx="5">
                  <c:v>0.11609622358445135</c:v>
                </c:pt>
                <c:pt idx="6">
                  <c:v>5.2973349561654896E-3</c:v>
                </c:pt>
                <c:pt idx="7">
                  <c:v>0.20045076614979371</c:v>
                </c:pt>
                <c:pt idx="8">
                  <c:v>0.36259751218164987</c:v>
                </c:pt>
                <c:pt idx="9">
                  <c:v>0.14671133618578006</c:v>
                </c:pt>
              </c:numCache>
            </c:numRef>
          </c:val>
          <c:extLst xmlns:c16r2="http://schemas.microsoft.com/office/drawing/2015/06/chart">
            <c:ext xmlns:c16="http://schemas.microsoft.com/office/drawing/2014/chart" uri="{C3380CC4-5D6E-409C-BE32-E72D297353CC}">
              <c16:uniqueId val="{00000014-7C2E-4A0C-8888-F8255E3E01A4}"/>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9945605860424"/>
          <c:y val="3.4384408845446038E-2"/>
          <c:w val="0.79466676706484252"/>
          <c:h val="0.7302407457688479"/>
        </c:manualLayout>
      </c:layout>
      <c:barChart>
        <c:barDir val="col"/>
        <c:grouping val="clustered"/>
        <c:varyColors val="0"/>
        <c:ser>
          <c:idx val="0"/>
          <c:order val="0"/>
          <c:tx>
            <c:strRef>
              <c:f>'Kap.2 Dlhodobo nezamestnaní'!$Q$4</c:f>
              <c:strCache>
                <c:ptCount val="1"/>
                <c:pt idx="0">
                  <c:v>2016 - počet UoZ - dlhodobo nezamestnaných občanov</c:v>
                </c:pt>
              </c:strCache>
            </c:strRef>
          </c:tx>
          <c:spPr>
            <a:solidFill>
              <a:schemeClr val="accent2">
                <a:lumMod val="50000"/>
              </a:schemeClr>
            </a:solidFill>
            <a:ln>
              <a:solidFill>
                <a:schemeClr val="accent6">
                  <a:lumMod val="50000"/>
                </a:schemeClr>
              </a:solidFill>
            </a:ln>
          </c:spPr>
          <c:invertIfNegative val="0"/>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'Kap.2 Dlhodobo nezamestnaní'!$Q$5:$Q$16</c:f>
              <c:numCache>
                <c:formatCode>General</c:formatCode>
                <c:ptCount val="12"/>
                <c:pt idx="0">
                  <c:v>171396</c:v>
                </c:pt>
                <c:pt idx="1">
                  <c:v>168249</c:v>
                </c:pt>
                <c:pt idx="2">
                  <c:v>165131</c:v>
                </c:pt>
                <c:pt idx="3">
                  <c:v>160041</c:v>
                </c:pt>
                <c:pt idx="4">
                  <c:v>155936</c:v>
                </c:pt>
                <c:pt idx="5">
                  <c:v>151926</c:v>
                </c:pt>
                <c:pt idx="6">
                  <c:v>147812</c:v>
                </c:pt>
                <c:pt idx="7">
                  <c:v>147602</c:v>
                </c:pt>
                <c:pt idx="8">
                  <c:v>146277</c:v>
                </c:pt>
                <c:pt idx="9">
                  <c:v>142176</c:v>
                </c:pt>
                <c:pt idx="10">
                  <c:v>138584</c:v>
                </c:pt>
                <c:pt idx="11">
                  <c:v>137309</c:v>
                </c:pt>
              </c:numCache>
            </c:numRef>
          </c:val>
        </c:ser>
        <c:ser>
          <c:idx val="1"/>
          <c:order val="1"/>
          <c:tx>
            <c:strRef>
              <c:f>'Kap.2 Dlhodobo nezamestnaní'!$T$4</c:f>
              <c:strCache>
                <c:ptCount val="1"/>
                <c:pt idx="0">
                  <c:v>2017 - počet UoZ - dlhodobo nezamestnaných občanov</c:v>
                </c:pt>
              </c:strCache>
            </c:strRef>
          </c:tx>
          <c:spPr>
            <a:solidFill>
              <a:srgbClr val="C00000"/>
            </a:solidFill>
          </c:spPr>
          <c:invertIfNegative val="0"/>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'Kap.2 Dlhodobo nezamestnaní'!$T$5:$T$16</c:f>
              <c:numCache>
                <c:formatCode>General</c:formatCode>
                <c:ptCount val="12"/>
                <c:pt idx="0">
                  <c:v>134555</c:v>
                </c:pt>
                <c:pt idx="1">
                  <c:v>131544</c:v>
                </c:pt>
                <c:pt idx="2">
                  <c:v>127507</c:v>
                </c:pt>
                <c:pt idx="3">
                  <c:v>123352</c:v>
                </c:pt>
                <c:pt idx="4">
                  <c:v>117203</c:v>
                </c:pt>
                <c:pt idx="5">
                  <c:v>107227</c:v>
                </c:pt>
                <c:pt idx="6">
                  <c:v>102519</c:v>
                </c:pt>
                <c:pt idx="7">
                  <c:v>99990</c:v>
                </c:pt>
                <c:pt idx="8">
                  <c:v>96061</c:v>
                </c:pt>
                <c:pt idx="9">
                  <c:v>92284</c:v>
                </c:pt>
                <c:pt idx="10">
                  <c:v>89390</c:v>
                </c:pt>
                <c:pt idx="11">
                  <c:v>87850</c:v>
                </c:pt>
              </c:numCache>
            </c:numRef>
          </c:val>
        </c:ser>
        <c:dLbls>
          <c:showLegendKey val="0"/>
          <c:showVal val="0"/>
          <c:showCatName val="0"/>
          <c:showSerName val="0"/>
          <c:showPercent val="0"/>
          <c:showBubbleSize val="0"/>
        </c:dLbls>
        <c:gapWidth val="150"/>
        <c:axId val="274501064"/>
        <c:axId val="274501848"/>
      </c:barChart>
      <c:lineChart>
        <c:grouping val="standard"/>
        <c:varyColors val="0"/>
        <c:ser>
          <c:idx val="2"/>
          <c:order val="2"/>
          <c:tx>
            <c:strRef>
              <c:f>'Kap.2 Dlhodobo nezamestnaní'!$R$4</c:f>
              <c:strCache>
                <c:ptCount val="1"/>
                <c:pt idx="0">
                  <c:v>2016 - podiel UoZ - dlhodobo nezamestnaných občanov</c:v>
                </c:pt>
              </c:strCache>
            </c:strRef>
          </c:tx>
          <c:spPr>
            <a:ln w="25400">
              <a:solidFill>
                <a:schemeClr val="accent2">
                  <a:lumMod val="50000"/>
                </a:schemeClr>
              </a:solidFill>
            </a:ln>
          </c:spPr>
          <c:marker>
            <c:symbol val="diamond"/>
            <c:size val="7"/>
            <c:spPr>
              <a:solidFill>
                <a:schemeClr val="bg1"/>
              </a:solidFill>
              <a:ln w="19050" cap="sq">
                <a:solidFill>
                  <a:schemeClr val="accent2">
                    <a:lumMod val="50000"/>
                  </a:schemeClr>
                </a:solidFill>
              </a:ln>
            </c:spPr>
          </c:marker>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'Kap.2 Dlhodobo nezamestnaní'!$R$5:$R$16</c:f>
              <c:numCache>
                <c:formatCode>0.00%</c:formatCode>
                <c:ptCount val="12"/>
                <c:pt idx="0">
                  <c:v>0.51815238388913576</c:v>
                </c:pt>
                <c:pt idx="1">
                  <c:v>0.51598251935904316</c:v>
                </c:pt>
                <c:pt idx="2">
                  <c:v>0.51980131011927055</c:v>
                </c:pt>
                <c:pt idx="3">
                  <c:v>0.51695668043787935</c:v>
                </c:pt>
                <c:pt idx="4">
                  <c:v>0.51589339120768596</c:v>
                </c:pt>
                <c:pt idx="5">
                  <c:v>0.50738911320622393</c:v>
                </c:pt>
                <c:pt idx="6">
                  <c:v>0.49659834234282663</c:v>
                </c:pt>
                <c:pt idx="7">
                  <c:v>0.50081941904377358</c:v>
                </c:pt>
                <c:pt idx="8">
                  <c:v>0.49738009826756663</c:v>
                </c:pt>
                <c:pt idx="9">
                  <c:v>0.49842419483191996</c:v>
                </c:pt>
                <c:pt idx="10">
                  <c:v>0.49815954448726057</c:v>
                </c:pt>
                <c:pt idx="11">
                  <c:v>0.49726035830819432</c:v>
                </c:pt>
              </c:numCache>
            </c:numRef>
          </c:val>
          <c:smooth val="0"/>
        </c:ser>
        <c:ser>
          <c:idx val="3"/>
          <c:order val="3"/>
          <c:tx>
            <c:strRef>
              <c:f>'Kap.2 Dlhodobo nezamestnaní'!$U$4</c:f>
              <c:strCache>
                <c:ptCount val="1"/>
                <c:pt idx="0">
                  <c:v>2017 - podiel UoZ - dlhodobo nezamestnaných občanov</c:v>
                </c:pt>
              </c:strCache>
            </c:strRef>
          </c:tx>
          <c:spPr>
            <a:ln w="22225">
              <a:solidFill>
                <a:srgbClr val="C00000"/>
              </a:solidFill>
            </a:ln>
          </c:spPr>
          <c:marker>
            <c:symbol val="square"/>
            <c:size val="6"/>
            <c:spPr>
              <a:solidFill>
                <a:schemeClr val="bg1"/>
              </a:solidFill>
              <a:ln w="15875" cap="rnd">
                <a:solidFill>
                  <a:srgbClr val="C00000"/>
                </a:solidFill>
              </a:ln>
            </c:spPr>
          </c:marker>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'Kap.2 Dlhodobo nezamestnaní'!$U$5:$U$16</c:f>
              <c:numCache>
                <c:formatCode>0.00%</c:formatCode>
                <c:ptCount val="12"/>
                <c:pt idx="0">
                  <c:v>0.49126669441462756</c:v>
                </c:pt>
                <c:pt idx="1">
                  <c:v>0.49227038496514097</c:v>
                </c:pt>
                <c:pt idx="2">
                  <c:v>0.49506130657948888</c:v>
                </c:pt>
                <c:pt idx="3">
                  <c:v>0.49588145670604977</c:v>
                </c:pt>
                <c:pt idx="4">
                  <c:v>0.49466518102087503</c:v>
                </c:pt>
                <c:pt idx="5">
                  <c:v>0.48315032014166437</c:v>
                </c:pt>
                <c:pt idx="6">
                  <c:v>0.47573725608482798</c:v>
                </c:pt>
                <c:pt idx="7">
                  <c:v>0.47632885221848531</c:v>
                </c:pt>
                <c:pt idx="8">
                  <c:v>0.46431626926776454</c:v>
                </c:pt>
                <c:pt idx="9">
                  <c:v>0.46079332108332666</c:v>
                </c:pt>
                <c:pt idx="10">
                  <c:v>0.45594348524648698</c:v>
                </c:pt>
                <c:pt idx="11">
                  <c:v>0.44916991763087794</c:v>
                </c:pt>
              </c:numCache>
            </c:numRef>
          </c:val>
          <c:smooth val="0"/>
        </c:ser>
        <c:dLbls>
          <c:showLegendKey val="0"/>
          <c:showVal val="0"/>
          <c:showCatName val="0"/>
          <c:showSerName val="0"/>
          <c:showPercent val="0"/>
          <c:showBubbleSize val="0"/>
        </c:dLbls>
        <c:marker val="1"/>
        <c:smooth val="0"/>
        <c:axId val="274494792"/>
        <c:axId val="274502240"/>
      </c:lineChart>
      <c:catAx>
        <c:axId val="274501064"/>
        <c:scaling>
          <c:orientation val="minMax"/>
        </c:scaling>
        <c:delete val="0"/>
        <c:axPos val="b"/>
        <c:numFmt formatCode="General" sourceLinked="1"/>
        <c:majorTickMark val="out"/>
        <c:minorTickMark val="none"/>
        <c:tickLblPos val="nextTo"/>
        <c:crossAx val="274501848"/>
        <c:crosses val="autoZero"/>
        <c:auto val="1"/>
        <c:lblAlgn val="ctr"/>
        <c:lblOffset val="100"/>
        <c:noMultiLvlLbl val="0"/>
      </c:catAx>
      <c:valAx>
        <c:axId val="274501848"/>
        <c:scaling>
          <c:orientation val="minMax"/>
          <c:max val="180000"/>
          <c:min val="80000"/>
        </c:scaling>
        <c:delete val="0"/>
        <c:axPos val="l"/>
        <c:majorGridlines>
          <c:spPr>
            <a:ln>
              <a:solidFill>
                <a:schemeClr val="bg1">
                  <a:lumMod val="75000"/>
                </a:schemeClr>
              </a:solidFill>
            </a:ln>
          </c:spPr>
        </c:majorGridlines>
        <c:numFmt formatCode="#,##0" sourceLinked="0"/>
        <c:majorTickMark val="out"/>
        <c:minorTickMark val="none"/>
        <c:tickLblPos val="nextTo"/>
        <c:crossAx val="274501064"/>
        <c:crosses val="autoZero"/>
        <c:crossBetween val="between"/>
        <c:majorUnit val="10000"/>
      </c:valAx>
      <c:valAx>
        <c:axId val="274502240"/>
        <c:scaling>
          <c:orientation val="minMax"/>
        </c:scaling>
        <c:delete val="0"/>
        <c:axPos val="r"/>
        <c:numFmt formatCode="0%" sourceLinked="0"/>
        <c:majorTickMark val="out"/>
        <c:minorTickMark val="none"/>
        <c:tickLblPos val="nextTo"/>
        <c:crossAx val="274494792"/>
        <c:crosses val="max"/>
        <c:crossBetween val="between"/>
      </c:valAx>
      <c:catAx>
        <c:axId val="274494792"/>
        <c:scaling>
          <c:orientation val="minMax"/>
        </c:scaling>
        <c:delete val="1"/>
        <c:axPos val="b"/>
        <c:numFmt formatCode="General" sourceLinked="1"/>
        <c:majorTickMark val="out"/>
        <c:minorTickMark val="none"/>
        <c:tickLblPos val="none"/>
        <c:crossAx val="274502240"/>
        <c:crossesAt val="44"/>
        <c:auto val="1"/>
        <c:lblAlgn val="ctr"/>
        <c:lblOffset val="100"/>
        <c:noMultiLvlLbl val="0"/>
      </c:catAx>
    </c:plotArea>
    <c:legend>
      <c:legendPos val="b"/>
      <c:layout>
        <c:manualLayout>
          <c:xMode val="edge"/>
          <c:yMode val="edge"/>
          <c:x val="0"/>
          <c:y val="0.86981068525511784"/>
          <c:w val="1"/>
          <c:h val="0.13017249889284471"/>
        </c:manualLayout>
      </c:layout>
      <c:overlay val="0"/>
      <c:txPr>
        <a:bodyPr/>
        <a:lstStyle/>
        <a:p>
          <a:pPr>
            <a:defRPr sz="900"/>
          </a:pPr>
          <a:endParaRPr lang="sk-SK"/>
        </a:p>
      </c:txPr>
    </c:legend>
    <c:plotVisOnly val="1"/>
    <c:dispBlanksAs val="zero"/>
    <c:showDLblsOverMax val="0"/>
  </c:chart>
  <c:spPr>
    <a:solidFill>
      <a:schemeClr val="bg1"/>
    </a:solidFill>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8197573656837"/>
          <c:y val="4.6979865771811416E-2"/>
          <c:w val="0.83015597920277295"/>
          <c:h val="0.70134228187919467"/>
        </c:manualLayout>
      </c:layout>
      <c:lineChart>
        <c:grouping val="standard"/>
        <c:varyColors val="0"/>
        <c:ser>
          <c:idx val="0"/>
          <c:order val="0"/>
          <c:tx>
            <c:strRef>
              <c:f>'Kap.2 Mzdy'!$L$7</c:f>
              <c:strCache>
                <c:ptCount val="1"/>
                <c:pt idx="0">
                  <c:v>Priemerná mesačná mzda nominálna</c:v>
                </c:pt>
              </c:strCache>
            </c:strRef>
          </c:tx>
          <c:spPr>
            <a:ln w="25400">
              <a:solidFill>
                <a:srgbClr val="A50021"/>
              </a:solidFill>
            </a:ln>
          </c:spPr>
          <c:marker>
            <c:spPr>
              <a:solidFill>
                <a:schemeClr val="accent3">
                  <a:lumMod val="75000"/>
                </a:schemeClr>
              </a:solidFill>
              <a:ln>
                <a:solidFill>
                  <a:schemeClr val="accent3">
                    <a:lumMod val="75000"/>
                  </a:schemeClr>
                </a:solidFill>
              </a:ln>
            </c:spPr>
          </c:marker>
          <c:dLbls>
            <c:dLbl>
              <c:idx val="0"/>
              <c:layout>
                <c:manualLayout>
                  <c:x val="-4.1095883023067797E-2"/>
                  <c:y val="-4.474272930648782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E7FB-4E61-8968-45B80DC2EF88}"/>
                </c:ext>
                <c:ext xmlns:c15="http://schemas.microsoft.com/office/drawing/2012/chart" uri="{CE6537A1-D6FC-4f65-9D91-7224C49458BB}">
                  <c15:layout/>
                </c:ext>
              </c:extLst>
            </c:dLbl>
            <c:dLbl>
              <c:idx val="1"/>
              <c:layout>
                <c:manualLayout>
                  <c:x val="-3.6529673798282494E-2"/>
                  <c:y val="-2.684563758389300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E7FB-4E61-8968-45B80DC2EF88}"/>
                </c:ext>
                <c:ext xmlns:c15="http://schemas.microsoft.com/office/drawing/2012/chart" uri="{CE6537A1-D6FC-4f65-9D91-7224C49458BB}">
                  <c15:layout/>
                </c:ext>
              </c:extLst>
            </c:dLbl>
            <c:dLbl>
              <c:idx val="2"/>
              <c:layout>
                <c:manualLayout>
                  <c:x val="-2.9680359961104592E-2"/>
                  <c:y val="-4.026845637583888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E7FB-4E61-8968-45B80DC2EF88}"/>
                </c:ext>
                <c:ext xmlns:c15="http://schemas.microsoft.com/office/drawing/2012/chart" uri="{CE6537A1-D6FC-4f65-9D91-7224C49458BB}">
                  <c15:layout/>
                </c:ext>
              </c:extLst>
            </c:dLbl>
            <c:dLbl>
              <c:idx val="3"/>
              <c:layout>
                <c:manualLayout>
                  <c:x val="-4.1095883023067797E-2"/>
                  <c:y val="-3.579418344519015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E7FB-4E61-8968-45B80DC2EF88}"/>
                </c:ext>
                <c:ext xmlns:c15="http://schemas.microsoft.com/office/drawing/2012/chart" uri="{CE6537A1-D6FC-4f65-9D91-7224C49458BB}">
                  <c15:layout/>
                </c:ext>
              </c:extLst>
            </c:dLbl>
            <c:dLbl>
              <c:idx val="4"/>
              <c:layout>
                <c:manualLayout>
                  <c:x val="-4.935563966907331E-2"/>
                  <c:y val="-4.92174669763106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E7FB-4E61-8968-45B80DC2EF88}"/>
                </c:ext>
                <c:ext xmlns:c15="http://schemas.microsoft.com/office/drawing/2012/chart" uri="{CE6537A1-D6FC-4f65-9D91-7224C49458BB}">
                  <c15:layout/>
                </c:ext>
              </c:extLst>
            </c:dLbl>
            <c:dLbl>
              <c:idx val="5"/>
              <c:layout>
                <c:manualLayout>
                  <c:x val="-4.4075437019237218E-2"/>
                  <c:y val="-4.818979918275776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E7FB-4E61-8968-45B80DC2EF88}"/>
                </c:ext>
                <c:ext xmlns:c15="http://schemas.microsoft.com/office/drawing/2012/chart" uri="{CE6537A1-D6FC-4f65-9D91-7224C49458BB}">
                  <c15:layout/>
                </c:ext>
              </c:extLst>
            </c:dLbl>
            <c:dLbl>
              <c:idx val="6"/>
              <c:layout>
                <c:manualLayout>
                  <c:x val="-5.0686752572122767E-2"/>
                  <c:y val="-5.687829457444458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E7FB-4E61-8968-45B80DC2EF88}"/>
                </c:ext>
                <c:ext xmlns:c15="http://schemas.microsoft.com/office/drawing/2012/chart" uri="{CE6537A1-D6FC-4f65-9D91-7224C49458BB}">
                  <c15:layout/>
                </c:ext>
              </c:extLst>
            </c:dLbl>
            <c:dLbl>
              <c:idx val="7"/>
              <c:layout>
                <c:manualLayout>
                  <c:x val="-2.2041862822702717E-2"/>
                  <c:y val="-8.752169274966696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E7FB-4E61-8968-45B80DC2EF88}"/>
                </c:ext>
                <c:ext xmlns:c15="http://schemas.microsoft.com/office/drawing/2012/chart" uri="{CE6537A1-D6FC-4f65-9D91-7224C49458BB}">
                  <c15:layout/>
                </c:ext>
              </c:extLst>
            </c:dLbl>
            <c:spPr>
              <a:noFill/>
              <a:ln>
                <a:noFill/>
              </a:ln>
              <a:effectLst/>
            </c:spPr>
            <c:txPr>
              <a:bodyPr/>
              <a:lstStyle/>
              <a:p>
                <a:pPr>
                  <a:defRPr>
                    <a:solidFill>
                      <a:srgbClr val="C00000"/>
                    </a:solidFill>
                  </a:defRPr>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'Kap.2 Mzdy'!$M$6:$V$6</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'Kap.2 Mzdy'!$M$7:$V$7</c:f>
              <c:numCache>
                <c:formatCode>General</c:formatCode>
                <c:ptCount val="10"/>
                <c:pt idx="0">
                  <c:v>108.1</c:v>
                </c:pt>
                <c:pt idx="1">
                  <c:v>103</c:v>
                </c:pt>
                <c:pt idx="2">
                  <c:v>103.2</c:v>
                </c:pt>
                <c:pt idx="3">
                  <c:v>102.2</c:v>
                </c:pt>
                <c:pt idx="4">
                  <c:v>102.4</c:v>
                </c:pt>
                <c:pt idx="5">
                  <c:v>102.4</c:v>
                </c:pt>
                <c:pt idx="6">
                  <c:v>104.1</c:v>
                </c:pt>
                <c:pt idx="7">
                  <c:v>102.9</c:v>
                </c:pt>
                <c:pt idx="8">
                  <c:v>103.3</c:v>
                </c:pt>
                <c:pt idx="9">
                  <c:v>104.6</c:v>
                </c:pt>
              </c:numCache>
            </c:numRef>
          </c:val>
          <c:smooth val="0"/>
          <c:extLst xmlns:c16r2="http://schemas.microsoft.com/office/drawing/2015/06/chart">
            <c:ext xmlns:c16="http://schemas.microsoft.com/office/drawing/2014/chart" uri="{C3380CC4-5D6E-409C-BE32-E72D297353CC}">
              <c16:uniqueId val="{00000010-E7FB-4E61-8968-45B80DC2EF88}"/>
            </c:ext>
          </c:extLst>
        </c:ser>
        <c:ser>
          <c:idx val="1"/>
          <c:order val="1"/>
          <c:tx>
            <c:strRef>
              <c:f>'Kap.2 Mzdy'!$L$8</c:f>
              <c:strCache>
                <c:ptCount val="1"/>
                <c:pt idx="0">
                  <c:v>Priemerná mesačná mzda reálna</c:v>
                </c:pt>
              </c:strCache>
            </c:strRef>
          </c:tx>
          <c:spPr>
            <a:ln w="25400"/>
          </c:spPr>
          <c:dLbls>
            <c:dLbl>
              <c:idx val="0"/>
              <c:layout>
                <c:manualLayout>
                  <c:x val="-4.7945196860245773E-2"/>
                  <c:y val="-4.026845637583888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9-E7FB-4E61-8968-45B80DC2EF88}"/>
                </c:ext>
                <c:ext xmlns:c15="http://schemas.microsoft.com/office/drawing/2012/chart" uri="{CE6537A1-D6FC-4f65-9D91-7224C49458BB}">
                  <c15:layout/>
                </c:ext>
              </c:extLst>
            </c:dLbl>
            <c:dLbl>
              <c:idx val="1"/>
              <c:layout>
                <c:manualLayout>
                  <c:x val="-3.4246569185889836E-2"/>
                  <c:y val="-4.026845637583897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A-E7FB-4E61-8968-45B80DC2EF88}"/>
                </c:ext>
                <c:ext xmlns:c15="http://schemas.microsoft.com/office/drawing/2012/chart" uri="{CE6537A1-D6FC-4f65-9D91-7224C49458BB}">
                  <c15:layout/>
                </c:ext>
              </c:extLst>
            </c:dLbl>
            <c:dLbl>
              <c:idx val="2"/>
              <c:layout>
                <c:manualLayout>
                  <c:x val="-4.1095883023067797E-2"/>
                  <c:y val="4.026845637583891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B-E7FB-4E61-8968-45B80DC2EF88}"/>
                </c:ext>
                <c:ext xmlns:c15="http://schemas.microsoft.com/office/drawing/2012/chart" uri="{CE6537A1-D6FC-4f65-9D91-7224C49458BB}">
                  <c15:layout/>
                </c:ext>
              </c:extLst>
            </c:dLbl>
            <c:dLbl>
              <c:idx val="3"/>
              <c:layout>
                <c:manualLayout>
                  <c:x val="-5.2511406085031534E-2"/>
                  <c:y val="4.92170022371370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C-E7FB-4E61-8968-45B80DC2EF88}"/>
                </c:ext>
                <c:ext xmlns:c15="http://schemas.microsoft.com/office/drawing/2012/chart" uri="{CE6537A1-D6FC-4f65-9D91-7224C49458BB}">
                  <c15:layout/>
                </c:ext>
              </c:extLst>
            </c:dLbl>
            <c:dLbl>
              <c:idx val="4"/>
              <c:layout>
                <c:manualLayout>
                  <c:x val="-3.8812778410675548E-2"/>
                  <c:y val="5.369127516778522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D-E7FB-4E61-8968-45B80DC2EF88}"/>
                </c:ext>
                <c:ext xmlns:c15="http://schemas.microsoft.com/office/drawing/2012/chart" uri="{CE6537A1-D6FC-4f65-9D91-7224C49458BB}">
                  <c15:layout/>
                </c:ext>
              </c:extLst>
            </c:dLbl>
            <c:dLbl>
              <c:idx val="6"/>
              <c:layout>
                <c:manualLayout>
                  <c:x val="-3.3041307534279515E-2"/>
                  <c:y val="8.391253765043378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E-E7FB-4E61-8968-45B80DC2EF88}"/>
                </c:ext>
                <c:ext xmlns:c15="http://schemas.microsoft.com/office/drawing/2012/chart" uri="{CE6537A1-D6FC-4f65-9D91-7224C49458BB}">
                  <c15:layout/>
                </c:ext>
              </c:extLst>
            </c:dLbl>
            <c:dLbl>
              <c:idx val="7"/>
              <c:layout>
                <c:manualLayout>
                  <c:x val="-6.6021126760563362E-3"/>
                  <c:y val="8.30056793359546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F-E7FB-4E61-8968-45B80DC2EF88}"/>
                </c:ext>
                <c:ext xmlns:c15="http://schemas.microsoft.com/office/drawing/2012/chart" uri="{CE6537A1-D6FC-4f65-9D91-7224C49458BB}">
                  <c15:layout/>
                </c:ext>
              </c:extLst>
            </c:dLbl>
            <c:dLbl>
              <c:idx val="8"/>
              <c:layout>
                <c:manualLayout>
                  <c:x val="0"/>
                  <c:y val="-2.188662727073758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'Kap.2 Mzdy'!$M$6:$V$6</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'Kap.2 Mzdy'!$M$8:$V$8</c:f>
              <c:numCache>
                <c:formatCode>General</c:formatCode>
                <c:ptCount val="10"/>
                <c:pt idx="0">
                  <c:v>103.3</c:v>
                </c:pt>
                <c:pt idx="1">
                  <c:v>101.4</c:v>
                </c:pt>
                <c:pt idx="2">
                  <c:v>102.2</c:v>
                </c:pt>
                <c:pt idx="3">
                  <c:v>98.4</c:v>
                </c:pt>
                <c:pt idx="4">
                  <c:v>98.8</c:v>
                </c:pt>
                <c:pt idx="5">
                  <c:v>101</c:v>
                </c:pt>
                <c:pt idx="6">
                  <c:v>104.2</c:v>
                </c:pt>
                <c:pt idx="7">
                  <c:v>103.2</c:v>
                </c:pt>
                <c:pt idx="8">
                  <c:v>103.8</c:v>
                </c:pt>
                <c:pt idx="9">
                  <c:v>103.3</c:v>
                </c:pt>
              </c:numCache>
            </c:numRef>
          </c:val>
          <c:smooth val="0"/>
          <c:extLst xmlns:c16r2="http://schemas.microsoft.com/office/drawing/2015/06/chart">
            <c:ext xmlns:c16="http://schemas.microsoft.com/office/drawing/2014/chart" uri="{C3380CC4-5D6E-409C-BE32-E72D297353CC}">
              <c16:uniqueId val="{00000020-E7FB-4E61-8968-45B80DC2EF88}"/>
            </c:ext>
          </c:extLst>
        </c:ser>
        <c:dLbls>
          <c:showLegendKey val="0"/>
          <c:showVal val="0"/>
          <c:showCatName val="0"/>
          <c:showSerName val="0"/>
          <c:showPercent val="0"/>
          <c:showBubbleSize val="0"/>
        </c:dLbls>
        <c:marker val="1"/>
        <c:smooth val="0"/>
        <c:axId val="285452360"/>
        <c:axId val="285457064"/>
      </c:lineChart>
      <c:catAx>
        <c:axId val="285452360"/>
        <c:scaling>
          <c:orientation val="minMax"/>
        </c:scaling>
        <c:delete val="0"/>
        <c:axPos val="b"/>
        <c:numFmt formatCode="General" sourceLinked="1"/>
        <c:majorTickMark val="out"/>
        <c:minorTickMark val="none"/>
        <c:tickLblPos val="nextTo"/>
        <c:txPr>
          <a:bodyPr rot="0" vert="horz"/>
          <a:lstStyle/>
          <a:p>
            <a:pPr>
              <a:defRPr/>
            </a:pPr>
            <a:endParaRPr lang="sk-SK"/>
          </a:p>
        </c:txPr>
        <c:crossAx val="285457064"/>
        <c:crossesAt val="94"/>
        <c:auto val="0"/>
        <c:lblAlgn val="ctr"/>
        <c:lblOffset val="100"/>
        <c:noMultiLvlLbl val="0"/>
      </c:catAx>
      <c:valAx>
        <c:axId val="285457064"/>
        <c:scaling>
          <c:orientation val="minMax"/>
          <c:max val="111"/>
          <c:min val="96"/>
        </c:scaling>
        <c:delete val="0"/>
        <c:axPos val="l"/>
        <c:majorGridlines/>
        <c:title>
          <c:tx>
            <c:rich>
              <a:bodyPr/>
              <a:lstStyle/>
              <a:p>
                <a:pPr>
                  <a:defRPr/>
                </a:pPr>
                <a:r>
                  <a:rPr lang="sk-SK"/>
                  <a:t>predchádzajúci rok = 100</a:t>
                </a:r>
              </a:p>
            </c:rich>
          </c:tx>
          <c:layout>
            <c:manualLayout>
              <c:xMode val="edge"/>
              <c:yMode val="edge"/>
              <c:x val="2.7729636048526862E-2"/>
              <c:y val="0.18456411069421691"/>
            </c:manualLayout>
          </c:layout>
          <c:overlay val="0"/>
        </c:title>
        <c:numFmt formatCode="#,##0.0" sourceLinked="0"/>
        <c:majorTickMark val="out"/>
        <c:minorTickMark val="none"/>
        <c:tickLblPos val="nextTo"/>
        <c:crossAx val="285452360"/>
        <c:crosses val="autoZero"/>
        <c:crossBetween val="between"/>
        <c:majorUnit val="2"/>
      </c:valAx>
    </c:plotArea>
    <c:legend>
      <c:legendPos val="r"/>
      <c:layout>
        <c:manualLayout>
          <c:xMode val="edge"/>
          <c:yMode val="edge"/>
          <c:x val="0.12824974867743114"/>
          <c:y val="0.89933026828022256"/>
          <c:w val="0.83015670701474276"/>
          <c:h val="7.0469798657718324E-2"/>
        </c:manualLayout>
      </c:layout>
      <c:overlay val="0"/>
    </c:legend>
    <c:plotVisOnly val="1"/>
    <c:dispBlanksAs val="gap"/>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tx>
            <c:v>ženy 2007</c:v>
          </c:tx>
          <c:spPr>
            <a:solidFill>
              <a:schemeClr val="accent2">
                <a:alpha val="45000"/>
              </a:schemeClr>
            </a:solidFill>
            <a:ln>
              <a:solidFill>
                <a:schemeClr val="bg1">
                  <a:lumMod val="75000"/>
                </a:schemeClr>
              </a:solidFill>
            </a:ln>
          </c:spPr>
          <c:invertIfNegative val="0"/>
          <c:val>
            <c:numRef>
              <c:f>'Kap1 Vek.štruktúra obyvateľstva'!$N$8:$N$109</c:f>
              <c:numCache>
                <c:formatCode>General</c:formatCode>
                <c:ptCount val="102"/>
                <c:pt idx="0">
                  <c:v>26421</c:v>
                </c:pt>
                <c:pt idx="1">
                  <c:v>26118</c:v>
                </c:pt>
                <c:pt idx="2">
                  <c:v>26320</c:v>
                </c:pt>
                <c:pt idx="3">
                  <c:v>25947</c:v>
                </c:pt>
                <c:pt idx="4">
                  <c:v>25028</c:v>
                </c:pt>
                <c:pt idx="5">
                  <c:v>24641</c:v>
                </c:pt>
                <c:pt idx="6">
                  <c:v>24591</c:v>
                </c:pt>
                <c:pt idx="7">
                  <c:v>26387</c:v>
                </c:pt>
                <c:pt idx="8">
                  <c:v>27256</c:v>
                </c:pt>
                <c:pt idx="9">
                  <c:v>27466</c:v>
                </c:pt>
                <c:pt idx="10">
                  <c:v>28188</c:v>
                </c:pt>
                <c:pt idx="11">
                  <c:v>29116</c:v>
                </c:pt>
                <c:pt idx="12">
                  <c:v>29849</c:v>
                </c:pt>
                <c:pt idx="13">
                  <c:v>32342</c:v>
                </c:pt>
                <c:pt idx="14">
                  <c:v>35101</c:v>
                </c:pt>
                <c:pt idx="15">
                  <c:v>36242</c:v>
                </c:pt>
                <c:pt idx="16">
                  <c:v>37879</c:v>
                </c:pt>
                <c:pt idx="17">
                  <c:v>38313</c:v>
                </c:pt>
                <c:pt idx="18">
                  <c:v>38675</c:v>
                </c:pt>
                <c:pt idx="19">
                  <c:v>40187</c:v>
                </c:pt>
                <c:pt idx="20">
                  <c:v>40654</c:v>
                </c:pt>
                <c:pt idx="21">
                  <c:v>42128</c:v>
                </c:pt>
                <c:pt idx="22">
                  <c:v>43473</c:v>
                </c:pt>
                <c:pt idx="23">
                  <c:v>43643</c:v>
                </c:pt>
                <c:pt idx="24">
                  <c:v>43757</c:v>
                </c:pt>
                <c:pt idx="25">
                  <c:v>44124</c:v>
                </c:pt>
                <c:pt idx="26">
                  <c:v>44434</c:v>
                </c:pt>
                <c:pt idx="27">
                  <c:v>45011</c:v>
                </c:pt>
                <c:pt idx="28">
                  <c:v>47321</c:v>
                </c:pt>
                <c:pt idx="29">
                  <c:v>46747</c:v>
                </c:pt>
                <c:pt idx="30">
                  <c:v>46022</c:v>
                </c:pt>
                <c:pt idx="31">
                  <c:v>46098</c:v>
                </c:pt>
                <c:pt idx="32">
                  <c:v>45319</c:v>
                </c:pt>
                <c:pt idx="33">
                  <c:v>44887</c:v>
                </c:pt>
                <c:pt idx="34">
                  <c:v>42911</c:v>
                </c:pt>
                <c:pt idx="35">
                  <c:v>40532</c:v>
                </c:pt>
                <c:pt idx="36">
                  <c:v>37959</c:v>
                </c:pt>
                <c:pt idx="37">
                  <c:v>36725</c:v>
                </c:pt>
                <c:pt idx="38">
                  <c:v>36158</c:v>
                </c:pt>
                <c:pt idx="39">
                  <c:v>34553</c:v>
                </c:pt>
                <c:pt idx="40">
                  <c:v>34898</c:v>
                </c:pt>
                <c:pt idx="41">
                  <c:v>36842</c:v>
                </c:pt>
                <c:pt idx="42">
                  <c:v>37827</c:v>
                </c:pt>
                <c:pt idx="43">
                  <c:v>38883</c:v>
                </c:pt>
                <c:pt idx="44">
                  <c:v>38470</c:v>
                </c:pt>
                <c:pt idx="45">
                  <c:v>37253</c:v>
                </c:pt>
                <c:pt idx="46">
                  <c:v>38533</c:v>
                </c:pt>
                <c:pt idx="47">
                  <c:v>38450</c:v>
                </c:pt>
                <c:pt idx="48">
                  <c:v>37891</c:v>
                </c:pt>
                <c:pt idx="49">
                  <c:v>39773</c:v>
                </c:pt>
                <c:pt idx="50">
                  <c:v>41000</c:v>
                </c:pt>
                <c:pt idx="51">
                  <c:v>42519</c:v>
                </c:pt>
                <c:pt idx="52">
                  <c:v>42110</c:v>
                </c:pt>
                <c:pt idx="53">
                  <c:v>40938</c:v>
                </c:pt>
                <c:pt idx="54">
                  <c:v>40235</c:v>
                </c:pt>
                <c:pt idx="55">
                  <c:v>40646</c:v>
                </c:pt>
                <c:pt idx="56">
                  <c:v>39874</c:v>
                </c:pt>
                <c:pt idx="57">
                  <c:v>37850</c:v>
                </c:pt>
                <c:pt idx="58">
                  <c:v>34782</c:v>
                </c:pt>
                <c:pt idx="59">
                  <c:v>34139</c:v>
                </c:pt>
                <c:pt idx="60">
                  <c:v>32708</c:v>
                </c:pt>
                <c:pt idx="61">
                  <c:v>28467</c:v>
                </c:pt>
                <c:pt idx="62">
                  <c:v>26501</c:v>
                </c:pt>
                <c:pt idx="63">
                  <c:v>27617</c:v>
                </c:pt>
                <c:pt idx="64">
                  <c:v>25382</c:v>
                </c:pt>
                <c:pt idx="65">
                  <c:v>25442</c:v>
                </c:pt>
                <c:pt idx="66">
                  <c:v>24913</c:v>
                </c:pt>
                <c:pt idx="67">
                  <c:v>24276</c:v>
                </c:pt>
                <c:pt idx="68">
                  <c:v>22994</c:v>
                </c:pt>
                <c:pt idx="69">
                  <c:v>21806</c:v>
                </c:pt>
                <c:pt idx="70">
                  <c:v>20833</c:v>
                </c:pt>
                <c:pt idx="71">
                  <c:v>20445</c:v>
                </c:pt>
                <c:pt idx="72">
                  <c:v>20296</c:v>
                </c:pt>
                <c:pt idx="73">
                  <c:v>19615</c:v>
                </c:pt>
                <c:pt idx="74">
                  <c:v>19343</c:v>
                </c:pt>
                <c:pt idx="75">
                  <c:v>19797</c:v>
                </c:pt>
                <c:pt idx="76">
                  <c:v>18844</c:v>
                </c:pt>
                <c:pt idx="77">
                  <c:v>17958</c:v>
                </c:pt>
                <c:pt idx="78">
                  <c:v>16758</c:v>
                </c:pt>
                <c:pt idx="79">
                  <c:v>15627</c:v>
                </c:pt>
                <c:pt idx="80">
                  <c:v>14245</c:v>
                </c:pt>
                <c:pt idx="81">
                  <c:v>13353</c:v>
                </c:pt>
                <c:pt idx="82">
                  <c:v>11818</c:v>
                </c:pt>
                <c:pt idx="83">
                  <c:v>10958</c:v>
                </c:pt>
                <c:pt idx="84">
                  <c:v>10197</c:v>
                </c:pt>
                <c:pt idx="85">
                  <c:v>8919</c:v>
                </c:pt>
                <c:pt idx="86">
                  <c:v>7578</c:v>
                </c:pt>
                <c:pt idx="87">
                  <c:v>5239</c:v>
                </c:pt>
                <c:pt idx="88">
                  <c:v>4223</c:v>
                </c:pt>
                <c:pt idx="89">
                  <c:v>1635</c:v>
                </c:pt>
                <c:pt idx="90">
                  <c:v>1421</c:v>
                </c:pt>
                <c:pt idx="91">
                  <c:v>1183</c:v>
                </c:pt>
                <c:pt idx="92">
                  <c:v>1264</c:v>
                </c:pt>
                <c:pt idx="93">
                  <c:v>1405</c:v>
                </c:pt>
                <c:pt idx="94">
                  <c:v>912</c:v>
                </c:pt>
                <c:pt idx="95">
                  <c:v>742</c:v>
                </c:pt>
                <c:pt idx="96">
                  <c:v>505</c:v>
                </c:pt>
                <c:pt idx="97">
                  <c:v>368</c:v>
                </c:pt>
                <c:pt idx="98">
                  <c:v>264</c:v>
                </c:pt>
                <c:pt idx="99">
                  <c:v>175</c:v>
                </c:pt>
                <c:pt idx="100">
                  <c:v>409</c:v>
                </c:pt>
                <c:pt idx="101">
                  <c:v>0</c:v>
                </c:pt>
              </c:numCache>
            </c:numRef>
          </c:val>
        </c:ser>
        <c:ser>
          <c:idx val="3"/>
          <c:order val="1"/>
          <c:tx>
            <c:v>muži 2007</c:v>
          </c:tx>
          <c:spPr>
            <a:solidFill>
              <a:schemeClr val="accent2">
                <a:lumMod val="75000"/>
                <a:alpha val="65000"/>
              </a:schemeClr>
            </a:solidFill>
            <a:ln w="15875">
              <a:solidFill>
                <a:schemeClr val="bg1">
                  <a:lumMod val="75000"/>
                </a:schemeClr>
              </a:solidFill>
            </a:ln>
          </c:spPr>
          <c:invertIfNegative val="0"/>
          <c:val>
            <c:numRef>
              <c:f>'Kap1 Vek.štruktúra obyvateľstva'!$R$8:$R$109</c:f>
              <c:numCache>
                <c:formatCode>#,##0</c:formatCode>
                <c:ptCount val="102"/>
                <c:pt idx="0">
                  <c:v>-27773</c:v>
                </c:pt>
                <c:pt idx="1">
                  <c:v>-27509</c:v>
                </c:pt>
                <c:pt idx="2">
                  <c:v>-27788</c:v>
                </c:pt>
                <c:pt idx="3">
                  <c:v>-27451</c:v>
                </c:pt>
                <c:pt idx="4">
                  <c:v>-26362</c:v>
                </c:pt>
                <c:pt idx="5">
                  <c:v>-25828</c:v>
                </c:pt>
                <c:pt idx="6">
                  <c:v>-26251</c:v>
                </c:pt>
                <c:pt idx="7">
                  <c:v>-27554</c:v>
                </c:pt>
                <c:pt idx="8">
                  <c:v>-28380</c:v>
                </c:pt>
                <c:pt idx="9">
                  <c:v>-28949</c:v>
                </c:pt>
                <c:pt idx="10">
                  <c:v>-29716</c:v>
                </c:pt>
                <c:pt idx="11">
                  <c:v>-30860</c:v>
                </c:pt>
                <c:pt idx="12">
                  <c:v>-31217</c:v>
                </c:pt>
                <c:pt idx="13">
                  <c:v>-33490</c:v>
                </c:pt>
                <c:pt idx="14">
                  <c:v>-37145</c:v>
                </c:pt>
                <c:pt idx="15">
                  <c:v>-37586</c:v>
                </c:pt>
                <c:pt idx="16">
                  <c:v>-39451</c:v>
                </c:pt>
                <c:pt idx="17">
                  <c:v>-40486</c:v>
                </c:pt>
                <c:pt idx="18">
                  <c:v>-40430</c:v>
                </c:pt>
                <c:pt idx="19">
                  <c:v>-41877</c:v>
                </c:pt>
                <c:pt idx="20">
                  <c:v>-41897</c:v>
                </c:pt>
                <c:pt idx="21">
                  <c:v>-44005</c:v>
                </c:pt>
                <c:pt idx="22">
                  <c:v>-45297</c:v>
                </c:pt>
                <c:pt idx="23">
                  <c:v>-45228</c:v>
                </c:pt>
                <c:pt idx="24">
                  <c:v>-45592</c:v>
                </c:pt>
                <c:pt idx="25">
                  <c:v>-46556</c:v>
                </c:pt>
                <c:pt idx="26">
                  <c:v>-46384</c:v>
                </c:pt>
                <c:pt idx="27">
                  <c:v>-47185</c:v>
                </c:pt>
                <c:pt idx="28">
                  <c:v>-48762</c:v>
                </c:pt>
                <c:pt idx="29">
                  <c:v>-48315</c:v>
                </c:pt>
                <c:pt idx="30">
                  <c:v>-48417</c:v>
                </c:pt>
                <c:pt idx="31">
                  <c:v>-48460</c:v>
                </c:pt>
                <c:pt idx="32">
                  <c:v>-46749</c:v>
                </c:pt>
                <c:pt idx="33">
                  <c:v>-46811</c:v>
                </c:pt>
                <c:pt idx="34">
                  <c:v>-43930</c:v>
                </c:pt>
                <c:pt idx="35">
                  <c:v>-41623</c:v>
                </c:pt>
                <c:pt idx="36">
                  <c:v>-39101</c:v>
                </c:pt>
                <c:pt idx="37">
                  <c:v>-37899</c:v>
                </c:pt>
                <c:pt idx="38">
                  <c:v>-37102</c:v>
                </c:pt>
                <c:pt idx="39">
                  <c:v>-35242</c:v>
                </c:pt>
                <c:pt idx="40">
                  <c:v>-35502</c:v>
                </c:pt>
                <c:pt idx="41">
                  <c:v>-36855</c:v>
                </c:pt>
                <c:pt idx="42">
                  <c:v>-37934</c:v>
                </c:pt>
                <c:pt idx="43">
                  <c:v>-39218</c:v>
                </c:pt>
                <c:pt idx="44">
                  <c:v>-38652</c:v>
                </c:pt>
                <c:pt idx="45">
                  <c:v>-37256</c:v>
                </c:pt>
                <c:pt idx="46">
                  <c:v>-38262</c:v>
                </c:pt>
                <c:pt idx="47">
                  <c:v>-38441</c:v>
                </c:pt>
                <c:pt idx="48">
                  <c:v>-37921</c:v>
                </c:pt>
                <c:pt idx="49">
                  <c:v>-39198</c:v>
                </c:pt>
                <c:pt idx="50">
                  <c:v>-40193</c:v>
                </c:pt>
                <c:pt idx="51">
                  <c:v>-40595</c:v>
                </c:pt>
                <c:pt idx="52">
                  <c:v>-39867</c:v>
                </c:pt>
                <c:pt idx="53">
                  <c:v>-38920</c:v>
                </c:pt>
                <c:pt idx="54">
                  <c:v>-38102</c:v>
                </c:pt>
                <c:pt idx="55">
                  <c:v>-37913</c:v>
                </c:pt>
                <c:pt idx="56">
                  <c:v>-36710</c:v>
                </c:pt>
                <c:pt idx="57">
                  <c:v>-34405</c:v>
                </c:pt>
                <c:pt idx="58">
                  <c:v>-30966</c:v>
                </c:pt>
                <c:pt idx="59">
                  <c:v>-30054</c:v>
                </c:pt>
                <c:pt idx="60">
                  <c:v>-28138</c:v>
                </c:pt>
                <c:pt idx="61">
                  <c:v>-23754</c:v>
                </c:pt>
                <c:pt idx="62">
                  <c:v>-21211</c:v>
                </c:pt>
                <c:pt idx="63">
                  <c:v>-21592</c:v>
                </c:pt>
                <c:pt idx="64">
                  <c:v>-19788</c:v>
                </c:pt>
                <c:pt idx="65">
                  <c:v>-19083</c:v>
                </c:pt>
                <c:pt idx="66">
                  <c:v>-18499</c:v>
                </c:pt>
                <c:pt idx="67">
                  <c:v>-17833</c:v>
                </c:pt>
                <c:pt idx="68">
                  <c:v>-16067</c:v>
                </c:pt>
                <c:pt idx="69">
                  <c:v>-14725</c:v>
                </c:pt>
                <c:pt idx="70">
                  <c:v>-13785</c:v>
                </c:pt>
                <c:pt idx="71">
                  <c:v>-13153</c:v>
                </c:pt>
                <c:pt idx="72">
                  <c:v>-12819</c:v>
                </c:pt>
                <c:pt idx="73">
                  <c:v>-12250</c:v>
                </c:pt>
                <c:pt idx="74">
                  <c:v>-11626</c:v>
                </c:pt>
                <c:pt idx="75">
                  <c:v>-11600</c:v>
                </c:pt>
                <c:pt idx="76">
                  <c:v>-10588</c:v>
                </c:pt>
                <c:pt idx="77">
                  <c:v>-9776</c:v>
                </c:pt>
                <c:pt idx="78">
                  <c:v>-8833</c:v>
                </c:pt>
                <c:pt idx="79">
                  <c:v>-7810</c:v>
                </c:pt>
                <c:pt idx="80">
                  <c:v>-7142</c:v>
                </c:pt>
                <c:pt idx="81">
                  <c:v>-6313</c:v>
                </c:pt>
                <c:pt idx="82">
                  <c:v>-5332</c:v>
                </c:pt>
                <c:pt idx="83">
                  <c:v>-4785</c:v>
                </c:pt>
                <c:pt idx="84">
                  <c:v>-4221</c:v>
                </c:pt>
                <c:pt idx="85">
                  <c:v>-3766</c:v>
                </c:pt>
                <c:pt idx="86">
                  <c:v>-3115</c:v>
                </c:pt>
                <c:pt idx="87">
                  <c:v>-2186</c:v>
                </c:pt>
                <c:pt idx="88">
                  <c:v>-1761</c:v>
                </c:pt>
                <c:pt idx="89">
                  <c:v>-655</c:v>
                </c:pt>
                <c:pt idx="90">
                  <c:v>-523</c:v>
                </c:pt>
                <c:pt idx="91">
                  <c:v>-471</c:v>
                </c:pt>
                <c:pt idx="92">
                  <c:v>-471</c:v>
                </c:pt>
                <c:pt idx="93">
                  <c:v>-508</c:v>
                </c:pt>
                <c:pt idx="94">
                  <c:v>-355</c:v>
                </c:pt>
                <c:pt idx="95">
                  <c:v>-267</c:v>
                </c:pt>
                <c:pt idx="96">
                  <c:v>-184</c:v>
                </c:pt>
                <c:pt idx="97">
                  <c:v>-116</c:v>
                </c:pt>
                <c:pt idx="98">
                  <c:v>-91</c:v>
                </c:pt>
                <c:pt idx="99">
                  <c:v>-59</c:v>
                </c:pt>
                <c:pt idx="100" formatCode="General">
                  <c:v>-254</c:v>
                </c:pt>
                <c:pt idx="101">
                  <c:v>0</c:v>
                </c:pt>
              </c:numCache>
            </c:numRef>
          </c:val>
        </c:ser>
        <c:ser>
          <c:idx val="0"/>
          <c:order val="2"/>
          <c:tx>
            <c:v>ženy 2017</c:v>
          </c:tx>
          <c:spPr>
            <a:solidFill>
              <a:schemeClr val="accent2">
                <a:alpha val="0"/>
              </a:schemeClr>
            </a:solidFill>
            <a:ln w="15875">
              <a:solidFill>
                <a:schemeClr val="accent2"/>
              </a:solidFill>
            </a:ln>
          </c:spPr>
          <c:invertIfNegative val="0"/>
          <c:cat>
            <c:strRef>
              <c:f>'Kap1 Vek.štruktúra obyvateľstva'!$L$8:$L$109</c:f>
              <c:strCache>
                <c:ptCount val="102"/>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pt idx="101">
                  <c:v>100 rokov</c:v>
                </c:pt>
              </c:strCache>
            </c:strRef>
          </c:cat>
          <c:val>
            <c:numRef>
              <c:f>'Kap1 Vek.štruktúra obyvateľstva'!$P$8:$P$109</c:f>
              <c:numCache>
                <c:formatCode>General</c:formatCode>
                <c:ptCount val="102"/>
                <c:pt idx="0">
                  <c:v>28598</c:v>
                </c:pt>
                <c:pt idx="1">
                  <c:v>28859</c:v>
                </c:pt>
                <c:pt idx="2">
                  <c:v>27741</c:v>
                </c:pt>
                <c:pt idx="3">
                  <c:v>27738</c:v>
                </c:pt>
                <c:pt idx="4">
                  <c:v>27468</c:v>
                </c:pt>
                <c:pt idx="5">
                  <c:v>27552</c:v>
                </c:pt>
                <c:pt idx="6">
                  <c:v>30061</c:v>
                </c:pt>
                <c:pt idx="7">
                  <c:v>28703</c:v>
                </c:pt>
                <c:pt idx="8">
                  <c:v>28983</c:v>
                </c:pt>
                <c:pt idx="9">
                  <c:v>27725</c:v>
                </c:pt>
                <c:pt idx="10">
                  <c:v>26522</c:v>
                </c:pt>
                <c:pt idx="11">
                  <c:v>26183</c:v>
                </c:pt>
                <c:pt idx="12">
                  <c:v>26414</c:v>
                </c:pt>
                <c:pt idx="13">
                  <c:v>26243</c:v>
                </c:pt>
                <c:pt idx="14">
                  <c:v>25104</c:v>
                </c:pt>
                <c:pt idx="15">
                  <c:v>24823</c:v>
                </c:pt>
                <c:pt idx="16">
                  <c:v>24884</c:v>
                </c:pt>
                <c:pt idx="17">
                  <c:v>26786</c:v>
                </c:pt>
                <c:pt idx="18">
                  <c:v>27419</c:v>
                </c:pt>
                <c:pt idx="19">
                  <c:v>27661</c:v>
                </c:pt>
                <c:pt idx="20">
                  <c:v>28464</c:v>
                </c:pt>
                <c:pt idx="21">
                  <c:v>28951</c:v>
                </c:pt>
                <c:pt idx="22">
                  <c:v>29835</c:v>
                </c:pt>
                <c:pt idx="23">
                  <c:v>32396</c:v>
                </c:pt>
                <c:pt idx="24">
                  <c:v>35339</c:v>
                </c:pt>
                <c:pt idx="25">
                  <c:v>36066</c:v>
                </c:pt>
                <c:pt idx="26">
                  <c:v>37861</c:v>
                </c:pt>
                <c:pt idx="27">
                  <c:v>38320</c:v>
                </c:pt>
                <c:pt idx="28">
                  <c:v>38542</c:v>
                </c:pt>
                <c:pt idx="29">
                  <c:v>39723</c:v>
                </c:pt>
                <c:pt idx="30">
                  <c:v>40184</c:v>
                </c:pt>
                <c:pt idx="31">
                  <c:v>41048</c:v>
                </c:pt>
                <c:pt idx="32">
                  <c:v>42346</c:v>
                </c:pt>
                <c:pt idx="33">
                  <c:v>42376</c:v>
                </c:pt>
                <c:pt idx="34">
                  <c:v>42344</c:v>
                </c:pt>
                <c:pt idx="35">
                  <c:v>42143</c:v>
                </c:pt>
                <c:pt idx="36">
                  <c:v>42666</c:v>
                </c:pt>
                <c:pt idx="37">
                  <c:v>42668</c:v>
                </c:pt>
                <c:pt idx="38">
                  <c:v>45188</c:v>
                </c:pt>
                <c:pt idx="39">
                  <c:v>44761</c:v>
                </c:pt>
                <c:pt idx="40">
                  <c:v>44352</c:v>
                </c:pt>
                <c:pt idx="41">
                  <c:v>44122</c:v>
                </c:pt>
                <c:pt idx="42">
                  <c:v>43642</c:v>
                </c:pt>
                <c:pt idx="43">
                  <c:v>43398</c:v>
                </c:pt>
                <c:pt idx="44">
                  <c:v>41533</c:v>
                </c:pt>
                <c:pt idx="45">
                  <c:v>39167</c:v>
                </c:pt>
                <c:pt idx="46">
                  <c:v>36920</c:v>
                </c:pt>
                <c:pt idx="47">
                  <c:v>35816</c:v>
                </c:pt>
                <c:pt idx="48">
                  <c:v>35259</c:v>
                </c:pt>
                <c:pt idx="49">
                  <c:v>33743</c:v>
                </c:pt>
                <c:pt idx="50">
                  <c:v>34001</c:v>
                </c:pt>
                <c:pt idx="51">
                  <c:v>35472</c:v>
                </c:pt>
                <c:pt idx="52">
                  <c:v>36528</c:v>
                </c:pt>
                <c:pt idx="53">
                  <c:v>37694</c:v>
                </c:pt>
                <c:pt idx="54">
                  <c:v>37080</c:v>
                </c:pt>
                <c:pt idx="55">
                  <c:v>35705</c:v>
                </c:pt>
                <c:pt idx="56">
                  <c:v>37090</c:v>
                </c:pt>
                <c:pt idx="57">
                  <c:v>36818</c:v>
                </c:pt>
                <c:pt idx="58">
                  <c:v>36183</c:v>
                </c:pt>
                <c:pt idx="59">
                  <c:v>37879</c:v>
                </c:pt>
                <c:pt idx="60">
                  <c:v>38897</c:v>
                </c:pt>
                <c:pt idx="61">
                  <c:v>40073</c:v>
                </c:pt>
                <c:pt idx="62">
                  <c:v>39604</c:v>
                </c:pt>
                <c:pt idx="63">
                  <c:v>38391</c:v>
                </c:pt>
                <c:pt idx="64">
                  <c:v>37583</c:v>
                </c:pt>
                <c:pt idx="65">
                  <c:v>37710</c:v>
                </c:pt>
                <c:pt idx="66">
                  <c:v>36874</c:v>
                </c:pt>
                <c:pt idx="67">
                  <c:v>34810</c:v>
                </c:pt>
                <c:pt idx="68">
                  <c:v>31707</c:v>
                </c:pt>
                <c:pt idx="69">
                  <c:v>30697</c:v>
                </c:pt>
                <c:pt idx="70">
                  <c:v>29332</c:v>
                </c:pt>
                <c:pt idx="71">
                  <c:v>24946</c:v>
                </c:pt>
                <c:pt idx="72">
                  <c:v>23126</c:v>
                </c:pt>
                <c:pt idx="73">
                  <c:v>23793</c:v>
                </c:pt>
                <c:pt idx="74">
                  <c:v>21646</c:v>
                </c:pt>
                <c:pt idx="75">
                  <c:v>21296</c:v>
                </c:pt>
                <c:pt idx="76">
                  <c:v>20532</c:v>
                </c:pt>
                <c:pt idx="77">
                  <c:v>19664</c:v>
                </c:pt>
                <c:pt idx="78">
                  <c:v>17862</c:v>
                </c:pt>
                <c:pt idx="79">
                  <c:v>16447</c:v>
                </c:pt>
                <c:pt idx="80">
                  <c:v>15130</c:v>
                </c:pt>
                <c:pt idx="81">
                  <c:v>14080</c:v>
                </c:pt>
                <c:pt idx="82">
                  <c:v>13373</c:v>
                </c:pt>
                <c:pt idx="83">
                  <c:v>11914</c:v>
                </c:pt>
                <c:pt idx="84">
                  <c:v>11053</c:v>
                </c:pt>
                <c:pt idx="85">
                  <c:v>10515</c:v>
                </c:pt>
                <c:pt idx="86">
                  <c:v>9072</c:v>
                </c:pt>
                <c:pt idx="87">
                  <c:v>7835</c:v>
                </c:pt>
                <c:pt idx="88">
                  <c:v>6524</c:v>
                </c:pt>
                <c:pt idx="89">
                  <c:v>5247</c:v>
                </c:pt>
                <c:pt idx="90">
                  <c:v>4291</c:v>
                </c:pt>
                <c:pt idx="91">
                  <c:v>3438</c:v>
                </c:pt>
                <c:pt idx="92">
                  <c:v>2739</c:v>
                </c:pt>
                <c:pt idx="93">
                  <c:v>2138</c:v>
                </c:pt>
                <c:pt idx="94">
                  <c:v>1563</c:v>
                </c:pt>
                <c:pt idx="95">
                  <c:v>1136</c:v>
                </c:pt>
                <c:pt idx="96">
                  <c:v>816</c:v>
                </c:pt>
                <c:pt idx="97">
                  <c:v>521</c:v>
                </c:pt>
                <c:pt idx="98">
                  <c:v>348</c:v>
                </c:pt>
                <c:pt idx="99">
                  <c:v>159</c:v>
                </c:pt>
                <c:pt idx="100">
                  <c:v>634</c:v>
                </c:pt>
                <c:pt idx="101">
                  <c:v>131</c:v>
                </c:pt>
              </c:numCache>
            </c:numRef>
          </c:val>
        </c:ser>
        <c:ser>
          <c:idx val="1"/>
          <c:order val="3"/>
          <c:tx>
            <c:v>muži 2017</c:v>
          </c:tx>
          <c:spPr>
            <a:solidFill>
              <a:schemeClr val="accent2">
                <a:lumMod val="50000"/>
                <a:alpha val="0"/>
              </a:schemeClr>
            </a:solidFill>
            <a:ln w="15875">
              <a:solidFill>
                <a:schemeClr val="accent1"/>
              </a:solidFill>
            </a:ln>
          </c:spPr>
          <c:invertIfNegative val="0"/>
          <c:cat>
            <c:strRef>
              <c:f>'Kap1 Vek.štruktúra obyvateľstva'!$L$8:$L$109</c:f>
              <c:strCache>
                <c:ptCount val="102"/>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pt idx="101">
                  <c:v>100 rokov</c:v>
                </c:pt>
              </c:strCache>
            </c:strRef>
          </c:cat>
          <c:val>
            <c:numRef>
              <c:f>'Kap1 Vek.štruktúra obyvateľstva'!$Q$8:$Q$109</c:f>
              <c:numCache>
                <c:formatCode>#,##0</c:formatCode>
                <c:ptCount val="102"/>
                <c:pt idx="0">
                  <c:v>-30137</c:v>
                </c:pt>
                <c:pt idx="1">
                  <c:v>-30195</c:v>
                </c:pt>
                <c:pt idx="2">
                  <c:v>-29538</c:v>
                </c:pt>
                <c:pt idx="3">
                  <c:v>-28866</c:v>
                </c:pt>
                <c:pt idx="4">
                  <c:v>-28806</c:v>
                </c:pt>
                <c:pt idx="5">
                  <c:v>-29353</c:v>
                </c:pt>
                <c:pt idx="6">
                  <c:v>-31433</c:v>
                </c:pt>
                <c:pt idx="7">
                  <c:v>-29448</c:v>
                </c:pt>
                <c:pt idx="8">
                  <c:v>-30856</c:v>
                </c:pt>
                <c:pt idx="9">
                  <c:v>-29284</c:v>
                </c:pt>
                <c:pt idx="10">
                  <c:v>-27923</c:v>
                </c:pt>
                <c:pt idx="11">
                  <c:v>-27720</c:v>
                </c:pt>
                <c:pt idx="12">
                  <c:v>-28038</c:v>
                </c:pt>
                <c:pt idx="13">
                  <c:v>-27698</c:v>
                </c:pt>
                <c:pt idx="14">
                  <c:v>-26512</c:v>
                </c:pt>
                <c:pt idx="15">
                  <c:v>-25973</c:v>
                </c:pt>
                <c:pt idx="16">
                  <c:v>-26638</c:v>
                </c:pt>
                <c:pt idx="17">
                  <c:v>-28177</c:v>
                </c:pt>
                <c:pt idx="18">
                  <c:v>-28469</c:v>
                </c:pt>
                <c:pt idx="19">
                  <c:v>-29153</c:v>
                </c:pt>
                <c:pt idx="20">
                  <c:v>-30079</c:v>
                </c:pt>
                <c:pt idx="21">
                  <c:v>-30813</c:v>
                </c:pt>
                <c:pt idx="22">
                  <c:v>-31252</c:v>
                </c:pt>
                <c:pt idx="23">
                  <c:v>-33499</c:v>
                </c:pt>
                <c:pt idx="24">
                  <c:v>-37154</c:v>
                </c:pt>
                <c:pt idx="25">
                  <c:v>-37612</c:v>
                </c:pt>
                <c:pt idx="26">
                  <c:v>-39297</c:v>
                </c:pt>
                <c:pt idx="27">
                  <c:v>-40239</c:v>
                </c:pt>
                <c:pt idx="28">
                  <c:v>-39942</c:v>
                </c:pt>
                <c:pt idx="29">
                  <c:v>-41273</c:v>
                </c:pt>
                <c:pt idx="30">
                  <c:v>-41496</c:v>
                </c:pt>
                <c:pt idx="31">
                  <c:v>-42911</c:v>
                </c:pt>
                <c:pt idx="32">
                  <c:v>-44501</c:v>
                </c:pt>
                <c:pt idx="33">
                  <c:v>-44489</c:v>
                </c:pt>
                <c:pt idx="34">
                  <c:v>-44796</c:v>
                </c:pt>
                <c:pt idx="35">
                  <c:v>-45288</c:v>
                </c:pt>
                <c:pt idx="36">
                  <c:v>-44880</c:v>
                </c:pt>
                <c:pt idx="37">
                  <c:v>-45809</c:v>
                </c:pt>
                <c:pt idx="38">
                  <c:v>-47621</c:v>
                </c:pt>
                <c:pt idx="39">
                  <c:v>-47296</c:v>
                </c:pt>
                <c:pt idx="40">
                  <c:v>-47326</c:v>
                </c:pt>
                <c:pt idx="41">
                  <c:v>-47146</c:v>
                </c:pt>
                <c:pt idx="42">
                  <c:v>-45585</c:v>
                </c:pt>
                <c:pt idx="43">
                  <c:v>-45733</c:v>
                </c:pt>
                <c:pt idx="44">
                  <c:v>-42937</c:v>
                </c:pt>
                <c:pt idx="45">
                  <c:v>-40335</c:v>
                </c:pt>
                <c:pt idx="46">
                  <c:v>-38031</c:v>
                </c:pt>
                <c:pt idx="47">
                  <c:v>-36753</c:v>
                </c:pt>
                <c:pt idx="48">
                  <c:v>-35977</c:v>
                </c:pt>
                <c:pt idx="49">
                  <c:v>-33978</c:v>
                </c:pt>
                <c:pt idx="50">
                  <c:v>-34268</c:v>
                </c:pt>
                <c:pt idx="51">
                  <c:v>-35028</c:v>
                </c:pt>
                <c:pt idx="52">
                  <c:v>-35918</c:v>
                </c:pt>
                <c:pt idx="53">
                  <c:v>-37169</c:v>
                </c:pt>
                <c:pt idx="54">
                  <c:v>-36503</c:v>
                </c:pt>
                <c:pt idx="55">
                  <c:v>-34663</c:v>
                </c:pt>
                <c:pt idx="56">
                  <c:v>-35381</c:v>
                </c:pt>
                <c:pt idx="57">
                  <c:v>-35237</c:v>
                </c:pt>
                <c:pt idx="58">
                  <c:v>-34494</c:v>
                </c:pt>
                <c:pt idx="59">
                  <c:v>-35294</c:v>
                </c:pt>
                <c:pt idx="60">
                  <c:v>-35859</c:v>
                </c:pt>
                <c:pt idx="61">
                  <c:v>-35520</c:v>
                </c:pt>
                <c:pt idx="62">
                  <c:v>-34933</c:v>
                </c:pt>
                <c:pt idx="63">
                  <c:v>-33610</c:v>
                </c:pt>
                <c:pt idx="64">
                  <c:v>-32485</c:v>
                </c:pt>
                <c:pt idx="65">
                  <c:v>-31566</c:v>
                </c:pt>
                <c:pt idx="66">
                  <c:v>-30201</c:v>
                </c:pt>
                <c:pt idx="67">
                  <c:v>-28024</c:v>
                </c:pt>
                <c:pt idx="68">
                  <c:v>-24882</c:v>
                </c:pt>
                <c:pt idx="69">
                  <c:v>-23670</c:v>
                </c:pt>
                <c:pt idx="70">
                  <c:v>-21675</c:v>
                </c:pt>
                <c:pt idx="71">
                  <c:v>-17794</c:v>
                </c:pt>
                <c:pt idx="72">
                  <c:v>-15685</c:v>
                </c:pt>
                <c:pt idx="73">
                  <c:v>-15498</c:v>
                </c:pt>
                <c:pt idx="74">
                  <c:v>-13934</c:v>
                </c:pt>
                <c:pt idx="75">
                  <c:v>-13129</c:v>
                </c:pt>
                <c:pt idx="76">
                  <c:v>-12364</c:v>
                </c:pt>
                <c:pt idx="77">
                  <c:v>-11403</c:v>
                </c:pt>
                <c:pt idx="78">
                  <c:v>-9802</c:v>
                </c:pt>
                <c:pt idx="79">
                  <c:v>-8578</c:v>
                </c:pt>
                <c:pt idx="80">
                  <c:v>-7666</c:v>
                </c:pt>
                <c:pt idx="81">
                  <c:v>-6922</c:v>
                </c:pt>
                <c:pt idx="82">
                  <c:v>-6293</c:v>
                </c:pt>
                <c:pt idx="83">
                  <c:v>-5667</c:v>
                </c:pt>
                <c:pt idx="84">
                  <c:v>-5045</c:v>
                </c:pt>
                <c:pt idx="85">
                  <c:v>-4471</c:v>
                </c:pt>
                <c:pt idx="86">
                  <c:v>-3783</c:v>
                </c:pt>
                <c:pt idx="87">
                  <c:v>-3142</c:v>
                </c:pt>
                <c:pt idx="88">
                  <c:v>-2555</c:v>
                </c:pt>
                <c:pt idx="89">
                  <c:v>-1930</c:v>
                </c:pt>
                <c:pt idx="90">
                  <c:v>-1506</c:v>
                </c:pt>
                <c:pt idx="91">
                  <c:v>-1144</c:v>
                </c:pt>
                <c:pt idx="92">
                  <c:v>-855</c:v>
                </c:pt>
                <c:pt idx="93">
                  <c:v>-705</c:v>
                </c:pt>
                <c:pt idx="94">
                  <c:v>-512</c:v>
                </c:pt>
                <c:pt idx="95">
                  <c:v>-407</c:v>
                </c:pt>
                <c:pt idx="96">
                  <c:v>-279</c:v>
                </c:pt>
                <c:pt idx="97">
                  <c:v>-203</c:v>
                </c:pt>
                <c:pt idx="98">
                  <c:v>-154</c:v>
                </c:pt>
                <c:pt idx="99">
                  <c:v>-63</c:v>
                </c:pt>
                <c:pt idx="100" formatCode="General">
                  <c:v>-380</c:v>
                </c:pt>
                <c:pt idx="101">
                  <c:v>-67</c:v>
                </c:pt>
              </c:numCache>
            </c:numRef>
          </c:val>
        </c:ser>
        <c:dLbls>
          <c:showLegendKey val="0"/>
          <c:showVal val="0"/>
          <c:showCatName val="0"/>
          <c:showSerName val="0"/>
          <c:showPercent val="0"/>
          <c:showBubbleSize val="0"/>
        </c:dLbls>
        <c:gapWidth val="0"/>
        <c:overlap val="100"/>
        <c:axId val="272663616"/>
        <c:axId val="272803904"/>
      </c:barChart>
      <c:catAx>
        <c:axId val="272663616"/>
        <c:scaling>
          <c:orientation val="minMax"/>
        </c:scaling>
        <c:delete val="0"/>
        <c:axPos val="l"/>
        <c:majorGridlines>
          <c:spPr>
            <a:ln>
              <a:solidFill>
                <a:schemeClr val="accent1">
                  <a:alpha val="12000"/>
                </a:schemeClr>
              </a:solidFill>
            </a:ln>
          </c:spPr>
        </c:majorGridlines>
        <c:numFmt formatCode="General" sourceLinked="1"/>
        <c:majorTickMark val="out"/>
        <c:minorTickMark val="none"/>
        <c:tickLblPos val="low"/>
        <c:crossAx val="272803904"/>
        <c:crossesAt val="0"/>
        <c:auto val="1"/>
        <c:lblAlgn val="ctr"/>
        <c:lblOffset val="100"/>
        <c:tickLblSkip val="5"/>
        <c:tickMarkSkip val="5"/>
        <c:noMultiLvlLbl val="0"/>
      </c:catAx>
      <c:valAx>
        <c:axId val="272803904"/>
        <c:scaling>
          <c:orientation val="minMax"/>
          <c:max val="50000"/>
          <c:min val="-50000"/>
        </c:scaling>
        <c:delete val="0"/>
        <c:axPos val="b"/>
        <c:majorGridlines>
          <c:spPr>
            <a:ln>
              <a:solidFill>
                <a:schemeClr val="accent1">
                  <a:alpha val="9000"/>
                </a:schemeClr>
              </a:solidFill>
            </a:ln>
          </c:spPr>
        </c:majorGridlines>
        <c:numFmt formatCode="#,##0;#,##0" sourceLinked="0"/>
        <c:majorTickMark val="out"/>
        <c:minorTickMark val="none"/>
        <c:tickLblPos val="nextTo"/>
        <c:crossAx val="272663616"/>
        <c:crosses val="autoZero"/>
        <c:crossBetween val="between"/>
        <c:majorUnit val="10000"/>
      </c:valAx>
    </c:plotArea>
    <c:legend>
      <c:legendPos val="r"/>
      <c:layout>
        <c:manualLayout>
          <c:xMode val="edge"/>
          <c:yMode val="edge"/>
          <c:x val="0.7721817802576002"/>
          <c:y val="6.9060576829605688E-2"/>
          <c:w val="0.12906728546348922"/>
          <c:h val="0.12897443375133666"/>
        </c:manualLayout>
      </c:layout>
      <c:overlay val="1"/>
    </c:legend>
    <c:plotVisOnly val="1"/>
    <c:dispBlanksAs val="gap"/>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8531468531469"/>
          <c:y val="2.9411764705882353E-2"/>
          <c:w val="0.83391608391608396"/>
          <c:h val="0.62032085561497419"/>
        </c:manualLayout>
      </c:layout>
      <c:barChart>
        <c:barDir val="col"/>
        <c:grouping val="clustered"/>
        <c:varyColors val="0"/>
        <c:ser>
          <c:idx val="1"/>
          <c:order val="0"/>
          <c:tx>
            <c:strRef>
              <c:f>'Kap.2 Mzdy'!$M$23</c:f>
              <c:strCache>
                <c:ptCount val="1"/>
                <c:pt idx="0">
                  <c:v>2016</c:v>
                </c:pt>
              </c:strCache>
            </c:strRef>
          </c:tx>
          <c:invertIfNegative val="0"/>
          <c:dLbls>
            <c:dLbl>
              <c:idx val="0"/>
              <c:layout>
                <c:manualLayout>
                  <c:x val="-1.9204903864346503E-2"/>
                  <c:y val="6.021774291131130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1F8-4771-8604-8DB49390ACB1}"/>
                </c:ext>
                <c:ext xmlns:c15="http://schemas.microsoft.com/office/drawing/2012/chart" uri="{CE6537A1-D6FC-4f65-9D91-7224C49458BB}">
                  <c15:layout/>
                </c:ext>
              </c:extLst>
            </c:dLbl>
            <c:dLbl>
              <c:idx val="1"/>
              <c:layout>
                <c:manualLayout>
                  <c:x val="-1.5994687602753195E-2"/>
                  <c:y val="4.7317349947654458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1F8-4771-8604-8DB49390ACB1}"/>
                </c:ext>
                <c:ext xmlns:c15="http://schemas.microsoft.com/office/drawing/2012/chart" uri="{CE6537A1-D6FC-4f65-9D91-7224C49458BB}">
                  <c15:layout/>
                </c:ext>
              </c:extLst>
            </c:dLbl>
            <c:dLbl>
              <c:idx val="2"/>
              <c:layout>
                <c:manualLayout>
                  <c:x val="-8.1091209011236506E-3"/>
                  <c:y val="1.250369535195613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1F8-4771-8604-8DB49390ACB1}"/>
                </c:ext>
                <c:ext xmlns:c15="http://schemas.microsoft.com/office/drawing/2012/chart" uri="{CE6537A1-D6FC-4f65-9D91-7224C49458BB}">
                  <c15:layout/>
                </c:ext>
              </c:extLst>
            </c:dLbl>
            <c:dLbl>
              <c:idx val="3"/>
              <c:layout>
                <c:manualLayout>
                  <c:x val="-1.5617198794240127E-2"/>
                  <c:y val="2.676375323667912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1F8-4771-8604-8DB49390ACB1}"/>
                </c:ext>
                <c:ext xmlns:c15="http://schemas.microsoft.com/office/drawing/2012/chart" uri="{CE6537A1-D6FC-4f65-9D91-7224C49458BB}">
                  <c15:layout/>
                </c:ext>
              </c:extLst>
            </c:dLbl>
            <c:dLbl>
              <c:idx val="4"/>
              <c:layout>
                <c:manualLayout>
                  <c:x val="-2.2943604457858112E-2"/>
                  <c:y val="7.626813389569129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1F8-4771-8604-8DB49390ACB1}"/>
                </c:ext>
                <c:ext xmlns:c15="http://schemas.microsoft.com/office/drawing/2012/chart" uri="{CE6537A1-D6FC-4f65-9D91-7224C49458BB}">
                  <c15:layout/>
                </c:ext>
              </c:extLst>
            </c:dLbl>
            <c:dLbl>
              <c:idx val="5"/>
              <c:layout>
                <c:manualLayout>
                  <c:x val="-1.0196938469939579E-2"/>
                  <c:y val="2.06793493878965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1F8-4771-8604-8DB49390ACB1}"/>
                </c:ext>
                <c:ext xmlns:c15="http://schemas.microsoft.com/office/drawing/2012/chart" uri="{CE6537A1-D6FC-4f65-9D91-7224C49458BB}">
                  <c15:layout/>
                </c:ext>
              </c:extLst>
            </c:dLbl>
            <c:dLbl>
              <c:idx val="6"/>
              <c:layout>
                <c:manualLayout>
                  <c:x val="-1.1175641635399599E-2"/>
                  <c:y val="2.06793493878965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61F8-4771-8604-8DB49390ACB1}"/>
                </c:ext>
                <c:ext xmlns:c15="http://schemas.microsoft.com/office/drawing/2012/chart" uri="{CE6537A1-D6FC-4f65-9D91-7224C49458BB}">
                  <c15:layout/>
                </c:ext>
              </c:extLst>
            </c:dLbl>
            <c:dLbl>
              <c:idx val="7"/>
              <c:layout>
                <c:manualLayout>
                  <c:x val="-1.1035776568197441E-2"/>
                  <c:y val="-4.623254210012069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61F8-4771-8604-8DB49390ACB1}"/>
                </c:ext>
                <c:ext xmlns:c15="http://schemas.microsoft.com/office/drawing/2012/chart" uri="{CE6537A1-D6FC-4f65-9D91-7224C49458BB}">
                  <c15:layout/>
                </c:ext>
              </c:extLst>
            </c:dLbl>
            <c:spPr>
              <a:noFill/>
              <a:ln w="25400">
                <a:noFill/>
              </a:ln>
            </c:spPr>
            <c:txPr>
              <a:bodyPr/>
              <a:lstStyle/>
              <a:p>
                <a:pPr>
                  <a:defRPr sz="900"/>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'Kap.2 Mzdy'!$L$26:$L$33</c:f>
              <c:strCache>
                <c:ptCount val="8"/>
                <c:pt idx="0">
                  <c:v>Bratislavský kraj</c:v>
                </c:pt>
                <c:pt idx="1">
                  <c:v>Trnavský kraj</c:v>
                </c:pt>
                <c:pt idx="2">
                  <c:v>Trenčiansky kraj</c:v>
                </c:pt>
                <c:pt idx="3">
                  <c:v>Nitriansky kraj</c:v>
                </c:pt>
                <c:pt idx="4">
                  <c:v>Žilinský kraj</c:v>
                </c:pt>
                <c:pt idx="5">
                  <c:v>Banskobystrický kraj</c:v>
                </c:pt>
                <c:pt idx="6">
                  <c:v>Prešovský kraj</c:v>
                </c:pt>
                <c:pt idx="7">
                  <c:v>Košický kraj</c:v>
                </c:pt>
              </c:strCache>
            </c:strRef>
          </c:cat>
          <c:val>
            <c:numRef>
              <c:f>'Kap.2 Mzdy'!$M$26:$M$33</c:f>
              <c:numCache>
                <c:formatCode>General</c:formatCode>
                <c:ptCount val="8"/>
                <c:pt idx="0">
                  <c:v>103.5</c:v>
                </c:pt>
                <c:pt idx="1">
                  <c:v>104.8</c:v>
                </c:pt>
                <c:pt idx="2">
                  <c:v>101.8</c:v>
                </c:pt>
                <c:pt idx="3">
                  <c:v>102.6</c:v>
                </c:pt>
                <c:pt idx="4">
                  <c:v>103.7</c:v>
                </c:pt>
                <c:pt idx="5">
                  <c:v>103.3</c:v>
                </c:pt>
                <c:pt idx="6">
                  <c:v>103.7</c:v>
                </c:pt>
                <c:pt idx="7">
                  <c:v>102.7</c:v>
                </c:pt>
              </c:numCache>
            </c:numRef>
          </c:val>
          <c:extLst xmlns:c16r2="http://schemas.microsoft.com/office/drawing/2015/06/chart">
            <c:ext xmlns:c16="http://schemas.microsoft.com/office/drawing/2014/chart" uri="{C3380CC4-5D6E-409C-BE32-E72D297353CC}">
              <c16:uniqueId val="{00000008-61F8-4771-8604-8DB49390ACB1}"/>
            </c:ext>
          </c:extLst>
        </c:ser>
        <c:ser>
          <c:idx val="0"/>
          <c:order val="1"/>
          <c:tx>
            <c:strRef>
              <c:f>'Kap.2 Mzdy'!$N$23</c:f>
              <c:strCache>
                <c:ptCount val="1"/>
                <c:pt idx="0">
                  <c:v>2017</c:v>
                </c:pt>
              </c:strCache>
            </c:strRef>
          </c:tx>
          <c:spPr>
            <a:solidFill>
              <a:srgbClr val="A50021"/>
            </a:solidFill>
            <a:ln>
              <a:solidFill>
                <a:srgbClr val="A50021"/>
              </a:solidFill>
            </a:ln>
          </c:spPr>
          <c:invertIfNegative val="0"/>
          <c:dLbls>
            <c:dLbl>
              <c:idx val="0"/>
              <c:layout>
                <c:manualLayout>
                  <c:x val="1.4579410091221112E-2"/>
                  <c:y val="1.609670350839171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61F8-4771-8604-8DB49390ACB1}"/>
                </c:ext>
                <c:ext xmlns:c15="http://schemas.microsoft.com/office/drawing/2012/chart" uri="{CE6537A1-D6FC-4f65-9D91-7224C49458BB}">
                  <c15:layout/>
                </c:ext>
              </c:extLst>
            </c:dLbl>
            <c:dLbl>
              <c:idx val="1"/>
              <c:layout>
                <c:manualLayout>
                  <c:x val="1.6490832002643025E-2"/>
                  <c:y val="7.209740984211859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61F8-4771-8604-8DB49390ACB1}"/>
                </c:ext>
                <c:ext xmlns:c15="http://schemas.microsoft.com/office/drawing/2012/chart" uri="{CE6537A1-D6FC-4f65-9D91-7224C49458BB}">
                  <c15:layout/>
                </c:ext>
              </c:extLst>
            </c:dLbl>
            <c:dLbl>
              <c:idx val="2"/>
              <c:layout>
                <c:manualLayout>
                  <c:x val="1.2344033918837089E-2"/>
                  <c:y val="1.9157697030990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61F8-4771-8604-8DB49390ACB1}"/>
                </c:ext>
                <c:ext xmlns:c15="http://schemas.microsoft.com/office/drawing/2012/chart" uri="{CE6537A1-D6FC-4f65-9D91-7224C49458BB}">
                  <c15:layout/>
                </c:ext>
              </c:extLst>
            </c:dLbl>
            <c:dLbl>
              <c:idx val="3"/>
              <c:layout>
                <c:manualLayout>
                  <c:x val="3.0661100248375603E-3"/>
                  <c:y val="-6.0923041554113658E-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61F8-4771-8604-8DB49390ACB1}"/>
                </c:ext>
                <c:ext xmlns:c15="http://schemas.microsoft.com/office/drawing/2012/chart" uri="{CE6537A1-D6FC-4f65-9D91-7224C49458BB}">
                  <c15:layout/>
                </c:ext>
              </c:extLst>
            </c:dLbl>
            <c:dLbl>
              <c:idx val="4"/>
              <c:layout>
                <c:manualLayout>
                  <c:x val="9.9173844880128693E-3"/>
                  <c:y val="5.261301643282913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61F8-4771-8604-8DB49390ACB1}"/>
                </c:ext>
                <c:ext xmlns:c15="http://schemas.microsoft.com/office/drawing/2012/chart" uri="{CE6537A1-D6FC-4f65-9D91-7224C49458BB}">
                  <c15:layout/>
                </c:ext>
              </c:extLst>
            </c:dLbl>
            <c:dLbl>
              <c:idx val="5"/>
              <c:layout>
                <c:manualLayout>
                  <c:x val="1.1558688947384857E-2"/>
                  <c:y val="3.28419579736360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61F8-4771-8604-8DB49390ACB1}"/>
                </c:ext>
                <c:ext xmlns:c15="http://schemas.microsoft.com/office/drawing/2012/chart" uri="{CE6537A1-D6FC-4f65-9D91-7224C49458BB}">
                  <c15:layout/>
                </c:ext>
              </c:extLst>
            </c:dLbl>
            <c:dLbl>
              <c:idx val="6"/>
              <c:layout>
                <c:manualLayout>
                  <c:x val="1.4686427118942963E-2"/>
                  <c:y val="1.764223490394330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61F8-4771-8604-8DB49390ACB1}"/>
                </c:ext>
                <c:ext xmlns:c15="http://schemas.microsoft.com/office/drawing/2012/chart" uri="{CE6537A1-D6FC-4f65-9D91-7224C49458BB}">
                  <c15:layout/>
                </c:ext>
              </c:extLst>
            </c:dLbl>
            <c:dLbl>
              <c:idx val="7"/>
              <c:layout>
                <c:manualLayout>
                  <c:x val="2.5835848394616348E-2"/>
                  <c:y val="2.372043964090021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61F8-4771-8604-8DB49390ACB1}"/>
                </c:ext>
                <c:ext xmlns:c15="http://schemas.microsoft.com/office/drawing/2012/chart" uri="{CE6537A1-D6FC-4f65-9D91-7224C49458BB}">
                  <c15:layout/>
                </c:ext>
              </c:extLst>
            </c:dLbl>
            <c:spPr>
              <a:noFill/>
              <a:ln w="25400">
                <a:noFill/>
              </a:ln>
            </c:spPr>
            <c:txPr>
              <a:bodyPr/>
              <a:lstStyle/>
              <a:p>
                <a:pPr>
                  <a:defRPr sz="900"/>
                </a:pPr>
                <a:endParaRPr lang="sk-SK"/>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'Kap.2 Mzdy'!$L$26:$L$33</c:f>
              <c:strCache>
                <c:ptCount val="8"/>
                <c:pt idx="0">
                  <c:v>Bratislavský kraj</c:v>
                </c:pt>
                <c:pt idx="1">
                  <c:v>Trnavský kraj</c:v>
                </c:pt>
                <c:pt idx="2">
                  <c:v>Trenčiansky kraj</c:v>
                </c:pt>
                <c:pt idx="3">
                  <c:v>Nitriansky kraj</c:v>
                </c:pt>
                <c:pt idx="4">
                  <c:v>Žilinský kraj</c:v>
                </c:pt>
                <c:pt idx="5">
                  <c:v>Banskobystrický kraj</c:v>
                </c:pt>
                <c:pt idx="6">
                  <c:v>Prešovský kraj</c:v>
                </c:pt>
                <c:pt idx="7">
                  <c:v>Košický kraj</c:v>
                </c:pt>
              </c:strCache>
            </c:strRef>
          </c:cat>
          <c:val>
            <c:numRef>
              <c:f>'Kap.2 Mzdy'!$N$26:$N$33</c:f>
              <c:numCache>
                <c:formatCode>General</c:formatCode>
                <c:ptCount val="8"/>
                <c:pt idx="0">
                  <c:v>103.4</c:v>
                </c:pt>
                <c:pt idx="1">
                  <c:v>106.3</c:v>
                </c:pt>
                <c:pt idx="2">
                  <c:v>108.2</c:v>
                </c:pt>
                <c:pt idx="3">
                  <c:v>104.5</c:v>
                </c:pt>
                <c:pt idx="4">
                  <c:v>104.9</c:v>
                </c:pt>
                <c:pt idx="5">
                  <c:v>104</c:v>
                </c:pt>
                <c:pt idx="6">
                  <c:v>103.7</c:v>
                </c:pt>
                <c:pt idx="7">
                  <c:v>105.3</c:v>
                </c:pt>
              </c:numCache>
            </c:numRef>
          </c:val>
          <c:extLst xmlns:c16r2="http://schemas.microsoft.com/office/drawing/2015/06/chart">
            <c:ext xmlns:c16="http://schemas.microsoft.com/office/drawing/2014/chart" uri="{C3380CC4-5D6E-409C-BE32-E72D297353CC}">
              <c16:uniqueId val="{00000011-61F8-4771-8604-8DB49390ACB1}"/>
            </c:ext>
          </c:extLst>
        </c:ser>
        <c:dLbls>
          <c:showLegendKey val="0"/>
          <c:showVal val="1"/>
          <c:showCatName val="0"/>
          <c:showSerName val="0"/>
          <c:showPercent val="0"/>
          <c:showBubbleSize val="0"/>
        </c:dLbls>
        <c:gapWidth val="150"/>
        <c:axId val="285451968"/>
        <c:axId val="285454712"/>
      </c:barChart>
      <c:lineChart>
        <c:grouping val="standard"/>
        <c:varyColors val="0"/>
        <c:ser>
          <c:idx val="2"/>
          <c:order val="2"/>
          <c:tx>
            <c:v>priemer za SR 2017</c:v>
          </c:tx>
          <c:spPr>
            <a:ln>
              <a:solidFill>
                <a:srgbClr val="FFCCCC"/>
              </a:solidFill>
            </a:ln>
          </c:spPr>
          <c:marker>
            <c:symbol val="none"/>
          </c:marker>
          <c:dLbls>
            <c:delete val="1"/>
          </c:dLbls>
          <c:cat>
            <c:numRef>
              <c:f>'Kap.2 Mzdy'!$L$34:$L$35</c:f>
              <c:numCache>
                <c:formatCode>General</c:formatCode>
                <c:ptCount val="2"/>
              </c:numCache>
            </c:numRef>
          </c:cat>
          <c:val>
            <c:numRef>
              <c:f>'Kap.2 Mzdy'!$O$26:$O$33</c:f>
              <c:numCache>
                <c:formatCode>General</c:formatCode>
                <c:ptCount val="8"/>
                <c:pt idx="0">
                  <c:v>104.6</c:v>
                </c:pt>
                <c:pt idx="1">
                  <c:v>104.6</c:v>
                </c:pt>
                <c:pt idx="2">
                  <c:v>104.6</c:v>
                </c:pt>
                <c:pt idx="3">
                  <c:v>104.6</c:v>
                </c:pt>
                <c:pt idx="4">
                  <c:v>104.6</c:v>
                </c:pt>
                <c:pt idx="5">
                  <c:v>104.6</c:v>
                </c:pt>
                <c:pt idx="6">
                  <c:v>104.6</c:v>
                </c:pt>
                <c:pt idx="7">
                  <c:v>104.6</c:v>
                </c:pt>
              </c:numCache>
            </c:numRef>
          </c:val>
          <c:smooth val="0"/>
          <c:extLst xmlns:c16r2="http://schemas.microsoft.com/office/drawing/2015/06/chart">
            <c:ext xmlns:c16="http://schemas.microsoft.com/office/drawing/2014/chart" uri="{C3380CC4-5D6E-409C-BE32-E72D297353CC}">
              <c16:uniqueId val="{00000012-61F8-4771-8604-8DB49390ACB1}"/>
            </c:ext>
          </c:extLst>
        </c:ser>
        <c:dLbls>
          <c:showLegendKey val="0"/>
          <c:showVal val="1"/>
          <c:showCatName val="0"/>
          <c:showSerName val="0"/>
          <c:showPercent val="0"/>
          <c:showBubbleSize val="0"/>
        </c:dLbls>
        <c:marker val="1"/>
        <c:smooth val="0"/>
        <c:axId val="285452752"/>
        <c:axId val="285453144"/>
      </c:lineChart>
      <c:catAx>
        <c:axId val="2854519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3480000" vert="horz"/>
          <a:lstStyle/>
          <a:p>
            <a:pPr>
              <a:defRPr sz="900" b="0" i="0" u="none" strike="noStrike" baseline="0">
                <a:solidFill>
                  <a:srgbClr val="000000"/>
                </a:solidFill>
                <a:latin typeface="Times New Roman"/>
                <a:ea typeface="Times New Roman"/>
                <a:cs typeface="Times New Roman"/>
              </a:defRPr>
            </a:pPr>
            <a:endParaRPr lang="sk-SK"/>
          </a:p>
        </c:txPr>
        <c:crossAx val="285454712"/>
        <c:crossesAt val="100"/>
        <c:auto val="0"/>
        <c:lblAlgn val="ctr"/>
        <c:lblOffset val="100"/>
        <c:tickLblSkip val="1"/>
        <c:tickMarkSkip val="1"/>
        <c:noMultiLvlLbl val="0"/>
      </c:catAx>
      <c:valAx>
        <c:axId val="285454712"/>
        <c:scaling>
          <c:orientation val="minMax"/>
          <c:min val="100"/>
        </c:scaling>
        <c:delete val="0"/>
        <c:axPos val="l"/>
        <c:title>
          <c:tx>
            <c:rich>
              <a:bodyPr/>
              <a:lstStyle/>
              <a:p>
                <a:pPr>
                  <a:defRPr sz="900" b="0" i="0" u="none" strike="noStrike" baseline="0">
                    <a:solidFill>
                      <a:srgbClr val="000000"/>
                    </a:solidFill>
                    <a:latin typeface="Times New Roman"/>
                    <a:ea typeface="Times New Roman"/>
                    <a:cs typeface="Times New Roman"/>
                  </a:defRPr>
                </a:pPr>
                <a:r>
                  <a:rPr lang="sk-SK"/>
                  <a:t>predchádzajúci rok = 100 %</a:t>
                </a:r>
                <a:r>
                  <a:rPr lang="sk-SK" sz="900" b="0" i="0" u="none" strike="noStrike" baseline="0"/>
                  <a:t> </a:t>
                </a:r>
                <a:endParaRPr lang="sk-SK"/>
              </a:p>
            </c:rich>
          </c:tx>
          <c:layout>
            <c:manualLayout>
              <c:xMode val="edge"/>
              <c:yMode val="edge"/>
              <c:x val="2.7972027972028003E-2"/>
              <c:y val="0.17112299465240641"/>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00"/>
            </a:pPr>
            <a:endParaRPr lang="sk-SK"/>
          </a:p>
        </c:txPr>
        <c:crossAx val="285451968"/>
        <c:crosses val="autoZero"/>
        <c:crossBetween val="between"/>
      </c:valAx>
      <c:catAx>
        <c:axId val="285452752"/>
        <c:scaling>
          <c:orientation val="minMax"/>
        </c:scaling>
        <c:delete val="1"/>
        <c:axPos val="b"/>
        <c:numFmt formatCode="General" sourceLinked="1"/>
        <c:majorTickMark val="out"/>
        <c:minorTickMark val="none"/>
        <c:tickLblPos val="none"/>
        <c:crossAx val="285453144"/>
        <c:crosses val="autoZero"/>
        <c:auto val="0"/>
        <c:lblAlgn val="ctr"/>
        <c:lblOffset val="100"/>
        <c:noMultiLvlLbl val="0"/>
      </c:catAx>
      <c:valAx>
        <c:axId val="285453144"/>
        <c:scaling>
          <c:orientation val="minMax"/>
        </c:scaling>
        <c:delete val="1"/>
        <c:axPos val="l"/>
        <c:numFmt formatCode="General" sourceLinked="1"/>
        <c:majorTickMark val="out"/>
        <c:minorTickMark val="none"/>
        <c:tickLblPos val="none"/>
        <c:crossAx val="285452752"/>
        <c:crosses val="autoZero"/>
        <c:crossBetween val="between"/>
      </c:valAx>
      <c:spPr>
        <a:solidFill>
          <a:srgbClr val="FFFFFF"/>
        </a:solidFill>
        <a:ln w="25400">
          <a:noFill/>
        </a:ln>
      </c:spPr>
    </c:plotArea>
    <c:legend>
      <c:legendPos val="r"/>
      <c:layout>
        <c:manualLayout>
          <c:xMode val="edge"/>
          <c:yMode val="edge"/>
          <c:x val="0.34090909090909088"/>
          <c:y val="0.92780748663101664"/>
          <c:w val="0.44580419580419606"/>
          <c:h val="5.6149732620320858E-2"/>
        </c:manualLayout>
      </c:layout>
      <c:overlay val="1"/>
      <c:spPr>
        <a:solidFill>
          <a:srgbClr val="FFFFFF"/>
        </a:solidFill>
        <a:ln w="25400">
          <a:noFill/>
        </a:ln>
      </c:spPr>
      <c:txPr>
        <a:bodyPr/>
        <a:lstStyle/>
        <a:p>
          <a:pPr>
            <a:defRPr sz="900"/>
          </a:pPr>
          <a:endParaRPr lang="sk-SK"/>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Times New Roman" pitchFamily="18" charset="0"/>
          <a:ea typeface="Arial"/>
          <a:cs typeface="Arial"/>
        </a:defRPr>
      </a:pPr>
      <a:endParaRPr lang="sk-SK"/>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999829799432072E-2"/>
          <c:y val="0.17624391184022892"/>
          <c:w val="0.42253294276781955"/>
          <c:h val="0.78231994753642442"/>
        </c:manualLayout>
      </c:layout>
      <c:pieChart>
        <c:varyColors val="1"/>
        <c:ser>
          <c:idx val="0"/>
          <c:order val="0"/>
          <c:dPt>
            <c:idx val="4"/>
            <c:bubble3D val="0"/>
            <c:spPr>
              <a:solidFill>
                <a:schemeClr val="accent6">
                  <a:lumMod val="60000"/>
                  <a:lumOff val="40000"/>
                </a:schemeClr>
              </a:solidFill>
            </c:spPr>
          </c:dPt>
          <c:dLbls>
            <c:dLbl>
              <c:idx val="0"/>
              <c:layout>
                <c:manualLayout>
                  <c:x val="7.3953580034577679E-2"/>
                  <c:y val="0.1502575909811478"/>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6715809841175996"/>
                  <c:y val="0.1405586627759056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888791408037787"/>
                  <c:y val="1.147643385385721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22816676072487527"/>
                  <c:y val="0.26403581428504613"/>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3.8306146032087283E-2"/>
                  <c:y val="0.1373078848282544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'Kap.2 BOZP'!$P$4:$P$14</c:f>
              <c:strCache>
                <c:ptCount val="11"/>
                <c:pt idx="0">
                  <c:v>Dopravné prostriedky</c:v>
                </c:pt>
                <c:pt idx="1">
                  <c:v>Zdvíhadlá a dopravníky, zdvíhacie a dopravné pomôcky</c:v>
                </c:pt>
                <c:pt idx="2">
                  <c:v>Stroje - hnacie, pomocné, obrábacie a pracovné</c:v>
                </c:pt>
                <c:pt idx="3">
                  <c:v>Pracovné, príp. cestné dopravné priestory ako zdroje pádov osôb</c:v>
                </c:pt>
                <c:pt idx="4">
                  <c:v>Materiál, bremená, predmety</c:v>
                </c:pt>
                <c:pt idx="5">
                  <c:v>Náradie, nástroje, ručne ovládané strojčeky a prístroje</c:v>
                </c:pt>
                <c:pt idx="6">
                  <c:v>Priemyselné škodliviny, horúce látky a predmety, oheň a výbušniny</c:v>
                </c:pt>
                <c:pt idx="7">
                  <c:v>Kotly, naádoby a vedenia (potrubia) pod tlakom</c:v>
                </c:pt>
                <c:pt idx="8">
                  <c:v>Elektrina</c:v>
                </c:pt>
                <c:pt idx="9">
                  <c:v>Ľudia, zvieratá a prírodné živly</c:v>
                </c:pt>
                <c:pt idx="10">
                  <c:v>Iné zdroje</c:v>
                </c:pt>
              </c:strCache>
            </c:strRef>
          </c:cat>
          <c:val>
            <c:numRef>
              <c:f>'Kap.2 BOZP'!$Q$4:$Q$14</c:f>
              <c:numCache>
                <c:formatCode>General</c:formatCode>
                <c:ptCount val="11"/>
                <c:pt idx="0">
                  <c:v>734</c:v>
                </c:pt>
                <c:pt idx="1">
                  <c:v>256</c:v>
                </c:pt>
                <c:pt idx="2">
                  <c:v>1037</c:v>
                </c:pt>
                <c:pt idx="3">
                  <c:v>2563</c:v>
                </c:pt>
                <c:pt idx="4">
                  <c:v>2868</c:v>
                </c:pt>
                <c:pt idx="5">
                  <c:v>816</c:v>
                </c:pt>
                <c:pt idx="6">
                  <c:v>209</c:v>
                </c:pt>
                <c:pt idx="7">
                  <c:v>10</c:v>
                </c:pt>
                <c:pt idx="8">
                  <c:v>17</c:v>
                </c:pt>
                <c:pt idx="9">
                  <c:v>315</c:v>
                </c:pt>
                <c:pt idx="10">
                  <c:v>344</c:v>
                </c:pt>
              </c:numCache>
            </c:numRef>
          </c:val>
        </c:ser>
        <c:dLbls>
          <c:showLegendKey val="0"/>
          <c:showVal val="0"/>
          <c:showCatName val="0"/>
          <c:showSerName val="0"/>
          <c:showPercent val="0"/>
          <c:showBubbleSize val="0"/>
          <c:showLeaderLines val="1"/>
        </c:dLbls>
        <c:firstSliceAng val="64"/>
      </c:pieChart>
    </c:plotArea>
    <c:plotVisOnly val="1"/>
    <c:dispBlanksAs val="gap"/>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999829799432072E-2"/>
          <c:y val="0.17624391184022892"/>
          <c:w val="0.42253294276781955"/>
          <c:h val="0.78231994753642442"/>
        </c:manualLayout>
      </c:layout>
      <c:pieChart>
        <c:varyColors val="1"/>
        <c:ser>
          <c:idx val="0"/>
          <c:order val="0"/>
          <c:dPt>
            <c:idx val="0"/>
            <c:bubble3D val="0"/>
            <c:spPr>
              <a:solidFill>
                <a:schemeClr val="accent3">
                  <a:lumMod val="75000"/>
                </a:schemeClr>
              </a:solidFill>
            </c:spPr>
          </c:dPt>
          <c:dPt>
            <c:idx val="1"/>
            <c:bubble3D val="0"/>
            <c:spPr>
              <a:solidFill>
                <a:srgbClr val="C00000"/>
              </a:solidFill>
            </c:spPr>
          </c:dPt>
          <c:dPt>
            <c:idx val="2"/>
            <c:bubble3D val="0"/>
            <c:spPr>
              <a:solidFill>
                <a:schemeClr val="accent4">
                  <a:lumMod val="75000"/>
                </a:schemeClr>
              </a:solidFill>
            </c:spPr>
          </c:dPt>
          <c:dLbls>
            <c:dLbl>
              <c:idx val="3"/>
              <c:layout>
                <c:manualLayout>
                  <c:x val="-0.16820464922781381"/>
                  <c:y val="-6.8401452469913412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489410182838086"/>
                  <c:y val="-0.13455314351791231"/>
                </c:manualLayout>
              </c:layout>
              <c:showLegendKey val="0"/>
              <c:showVal val="0"/>
              <c:showCatName val="1"/>
              <c:showSerName val="0"/>
              <c:showPercent val="1"/>
              <c:showBubbleSize val="0"/>
              <c:extLst>
                <c:ext xmlns:c15="http://schemas.microsoft.com/office/drawing/2012/chart" uri="{CE6537A1-D6FC-4f65-9D91-7224C49458BB}">
                  <c15:layout>
                    <c:manualLayout>
                      <c:w val="0.20006335468494976"/>
                      <c:h val="0.13934737513325371"/>
                    </c:manualLayout>
                  </c15:layout>
                </c:ext>
              </c:extLst>
            </c:dLbl>
            <c:dLbl>
              <c:idx val="6"/>
              <c:layout>
                <c:manualLayout>
                  <c:x val="-3.3860495974734263E-2"/>
                  <c:y val="-0.19825285758692821"/>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6234903129191208"/>
                  <c:y val="-0.22747744888480387"/>
                </c:manualLayout>
              </c:layout>
              <c:numFmt formatCode="0.0%" sourceLinked="0"/>
              <c:spPr>
                <a:noFill/>
                <a:ln>
                  <a:noFill/>
                </a:ln>
                <a:effectLst/>
              </c:spPr>
              <c:txPr>
                <a:bodyPr wrap="square" lIns="38100" tIns="19050" rIns="38100" bIns="19050" anchor="ctr">
                  <a:noAutofit/>
                </a:bodyPr>
                <a:lstStyle/>
                <a:p>
                  <a:pPr>
                    <a:defRPr/>
                  </a:pPr>
                  <a:endParaRPr lang="sk-SK"/>
                </a:p>
              </c:txPr>
              <c:showLegendKey val="0"/>
              <c:showVal val="0"/>
              <c:showCatName val="1"/>
              <c:showSerName val="0"/>
              <c:showPercent val="1"/>
              <c:showBubbleSize val="0"/>
              <c:extLst>
                <c:ext xmlns:c15="http://schemas.microsoft.com/office/drawing/2012/chart" uri="{CE6537A1-D6FC-4f65-9D91-7224C49458BB}">
                  <c15:layout>
                    <c:manualLayout>
                      <c:w val="0.31400294884788954"/>
                      <c:h val="6.5642978368557536E-2"/>
                    </c:manualLayout>
                  </c15:layout>
                </c:ext>
              </c:extLst>
            </c:dLbl>
            <c:dLbl>
              <c:idx val="10"/>
              <c:layout>
                <c:manualLayout>
                  <c:x val="0.36581117448845513"/>
                  <c:y val="-8.5745018333605982E-2"/>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'Kap.2 BOZP'!$P$28:$P$42</c:f>
              <c:strCache>
                <c:ptCount val="15"/>
                <c:pt idx="0">
                  <c:v>poľnohospodárstvo, lesníctvo a rybolov</c:v>
                </c:pt>
                <c:pt idx="1">
                  <c:v>ťažba a dobývanie</c:v>
                </c:pt>
                <c:pt idx="2">
                  <c:v>priemyselná výroba</c:v>
                </c:pt>
                <c:pt idx="3">
                  <c:v>dodávka elektriny, plynu, pary a studeného vzduchu</c:v>
                </c:pt>
                <c:pt idx="4">
                  <c:v>dodávka vody, čistenie a odvod odpadových vôd, odpady a služby odstraňovania odpadov</c:v>
                </c:pt>
                <c:pt idx="5">
                  <c:v>stavebníctvo</c:v>
                </c:pt>
                <c:pt idx="6">
                  <c:v>veľkoobchod a maloobchod</c:v>
                </c:pt>
                <c:pt idx="7">
                  <c:v>doprava a skladovanie</c:v>
                </c:pt>
                <c:pt idx="8">
                  <c:v>ubytovacie a stravovacie služby</c:v>
                </c:pt>
                <c:pt idx="9">
                  <c:v>odborné, vedecké a technické činnosti</c:v>
                </c:pt>
                <c:pt idx="10">
                  <c:v>verejná správa a obrana; povinné sociálne zabezpečenie</c:v>
                </c:pt>
                <c:pt idx="11">
                  <c:v>vzdelávanie</c:v>
                </c:pt>
                <c:pt idx="12">
                  <c:v>zdravotníctvo a sociálna pomoc</c:v>
                </c:pt>
                <c:pt idx="13">
                  <c:v>umenie, zábava a rekreácia</c:v>
                </c:pt>
                <c:pt idx="14">
                  <c:v>ostatné činnosti</c:v>
                </c:pt>
              </c:strCache>
            </c:strRef>
          </c:cat>
          <c:val>
            <c:numRef>
              <c:f>'Kap.2 BOZP'!$Q$28:$Q$42</c:f>
              <c:numCache>
                <c:formatCode>General</c:formatCode>
                <c:ptCount val="15"/>
                <c:pt idx="0">
                  <c:v>26.5</c:v>
                </c:pt>
                <c:pt idx="1">
                  <c:v>62</c:v>
                </c:pt>
                <c:pt idx="2">
                  <c:v>200</c:v>
                </c:pt>
                <c:pt idx="3">
                  <c:v>1</c:v>
                </c:pt>
                <c:pt idx="4">
                  <c:v>2</c:v>
                </c:pt>
                <c:pt idx="5">
                  <c:v>13</c:v>
                </c:pt>
                <c:pt idx="6">
                  <c:v>1</c:v>
                </c:pt>
                <c:pt idx="7">
                  <c:v>6</c:v>
                </c:pt>
                <c:pt idx="8">
                  <c:v>1</c:v>
                </c:pt>
                <c:pt idx="9">
                  <c:v>1</c:v>
                </c:pt>
                <c:pt idx="10">
                  <c:v>3</c:v>
                </c:pt>
                <c:pt idx="11">
                  <c:v>1</c:v>
                </c:pt>
                <c:pt idx="12">
                  <c:v>28</c:v>
                </c:pt>
                <c:pt idx="13">
                  <c:v>1</c:v>
                </c:pt>
                <c:pt idx="14">
                  <c:v>2</c:v>
                </c:pt>
              </c:numCache>
            </c:numRef>
          </c:val>
        </c:ser>
        <c:dLbls>
          <c:showLegendKey val="0"/>
          <c:showVal val="0"/>
          <c:showCatName val="0"/>
          <c:showSerName val="0"/>
          <c:showPercent val="0"/>
          <c:showBubbleSize val="0"/>
          <c:showLeaderLines val="1"/>
        </c:dLbls>
        <c:firstSliceAng val="64"/>
      </c:pieChart>
    </c:plotArea>
    <c:plotVisOnly val="1"/>
    <c:dispBlanksAs val="gap"/>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118831873049799"/>
          <c:y val="0.11203169385099289"/>
          <c:w val="0.58549306336707907"/>
          <c:h val="0.88244169837621977"/>
        </c:manualLayout>
      </c:layout>
      <c:doughnutChart>
        <c:varyColors val="1"/>
        <c:ser>
          <c:idx val="0"/>
          <c:order val="0"/>
          <c:dPt>
            <c:idx val="0"/>
            <c:bubble3D val="0"/>
            <c:spPr>
              <a:solidFill>
                <a:srgbClr val="A50021"/>
              </a:solidFill>
            </c:spPr>
          </c:dPt>
          <c:dPt>
            <c:idx val="1"/>
            <c:bubble3D val="0"/>
            <c:spPr>
              <a:solidFill>
                <a:srgbClr val="FF3300"/>
              </a:solidFill>
            </c:spPr>
          </c:dPt>
          <c:dPt>
            <c:idx val="2"/>
            <c:bubble3D val="0"/>
            <c:spPr>
              <a:solidFill>
                <a:srgbClr val="FF0000"/>
              </a:solidFill>
            </c:spPr>
          </c:dPt>
          <c:dPt>
            <c:idx val="3"/>
            <c:bubble3D val="0"/>
            <c:spPr>
              <a:solidFill>
                <a:srgbClr val="FF7C80"/>
              </a:solidFill>
            </c:spPr>
          </c:dPt>
          <c:dPt>
            <c:idx val="4"/>
            <c:bubble3D val="0"/>
            <c:spPr>
              <a:solidFill>
                <a:srgbClr val="FF9966"/>
              </a:solidFill>
            </c:spPr>
          </c:dPt>
          <c:dLbls>
            <c:dLbl>
              <c:idx val="0"/>
              <c:layout>
                <c:manualLayout>
                  <c:x val="-7.9332226707766722E-3"/>
                  <c:y val="-8.3645055172178032E-2"/>
                </c:manualLayout>
              </c:layout>
              <c:tx>
                <c:rich>
                  <a:bodyPr/>
                  <a:lstStyle/>
                  <a:p>
                    <a:r>
                      <a:rPr lang="en-US"/>
                      <a:t>2 530,7 tis.; 55,1%</a:t>
                    </a:r>
                  </a:p>
                </c:rich>
              </c:tx>
              <c:showLegendKey val="0"/>
              <c:showVal val="1"/>
              <c:showCatName val="0"/>
              <c:showSerName val="0"/>
              <c:showPercent val="1"/>
              <c:showBubbleSize val="0"/>
              <c:extLst>
                <c:ext xmlns:c15="http://schemas.microsoft.com/office/drawing/2012/chart" uri="{CE6537A1-D6FC-4f65-9D91-7224C49458BB}">
                  <c15:layout/>
                </c:ext>
              </c:extLst>
            </c:dLbl>
            <c:dLbl>
              <c:idx val="1"/>
              <c:layout>
                <c:manualLayout>
                  <c:x val="7.226738934055941E-3"/>
                  <c:y val="3.1744115872057936E-2"/>
                </c:manualLayout>
              </c:layout>
              <c:tx>
                <c:rich>
                  <a:bodyPr/>
                  <a:lstStyle/>
                  <a:p>
                    <a:r>
                      <a:rPr lang="en-US"/>
                      <a:t>224,0 tis.;</a:t>
                    </a:r>
                  </a:p>
                  <a:p>
                    <a:r>
                      <a:rPr lang="en-US"/>
                      <a:t>4,9%</a:t>
                    </a:r>
                  </a:p>
                </c:rich>
              </c:tx>
              <c:showLegendKey val="0"/>
              <c:showVal val="1"/>
              <c:showCatName val="0"/>
              <c:showSerName val="0"/>
              <c:showPercent val="1"/>
              <c:showBubbleSize val="0"/>
              <c:extLst>
                <c:ext xmlns:c15="http://schemas.microsoft.com/office/drawing/2012/chart" uri="{CE6537A1-D6FC-4f65-9D91-7224C49458BB}">
                  <c15:layout/>
                </c:ext>
              </c:extLst>
            </c:dLbl>
            <c:dLbl>
              <c:idx val="2"/>
              <c:layout>
                <c:manualLayout>
                  <c:x val="-2.7100271002710029E-2"/>
                  <c:y val="-2.0116676725005028E-2"/>
                </c:manualLayout>
              </c:layout>
              <c:tx>
                <c:rich>
                  <a:bodyPr/>
                  <a:lstStyle/>
                  <a:p>
                    <a:r>
                      <a:rPr lang="en-US"/>
                      <a:t>388,4 tis.; </a:t>
                    </a:r>
                  </a:p>
                  <a:p>
                    <a:r>
                      <a:rPr lang="en-US"/>
                      <a:t>8,5%</a:t>
                    </a:r>
                  </a:p>
                </c:rich>
              </c:tx>
              <c:showLegendKey val="0"/>
              <c:showVal val="1"/>
              <c:showCatName val="0"/>
              <c:showSerName val="0"/>
              <c:showPercent val="1"/>
              <c:showBubbleSize val="0"/>
              <c:extLst>
                <c:ext xmlns:c15="http://schemas.microsoft.com/office/drawing/2012/chart" uri="{CE6537A1-D6FC-4f65-9D91-7224C49458BB}">
                  <c15:layout/>
                </c:ext>
              </c:extLst>
            </c:dLbl>
            <c:dLbl>
              <c:idx val="3"/>
              <c:layout/>
              <c:tx>
                <c:rich>
                  <a:bodyPr/>
                  <a:lstStyle/>
                  <a:p>
                    <a:r>
                      <a:rPr lang="en-US"/>
                      <a:t>1 145,2 tis.; 24,9%</a:t>
                    </a:r>
                  </a:p>
                </c:rich>
              </c:tx>
              <c:showLegendKey val="0"/>
              <c:showVal val="1"/>
              <c:showCatName val="0"/>
              <c:showSerName val="0"/>
              <c:showPercent val="1"/>
              <c:showBubbleSize val="0"/>
              <c:extLst>
                <c:ext xmlns:c15="http://schemas.microsoft.com/office/drawing/2012/chart" uri="{CE6537A1-D6FC-4f65-9D91-7224C49458BB}">
                  <c15:layout/>
                </c:ext>
              </c:extLst>
            </c:dLbl>
            <c:dLbl>
              <c:idx val="4"/>
              <c:layout/>
              <c:tx>
                <c:rich>
                  <a:bodyPr/>
                  <a:lstStyle/>
                  <a:p>
                    <a:r>
                      <a:rPr lang="en-US"/>
                      <a:t>306,9 tis.; </a:t>
                    </a:r>
                  </a:p>
                  <a:p>
                    <a:r>
                      <a:rPr lang="en-US"/>
                      <a:t>6,7%</a:t>
                    </a:r>
                  </a:p>
                </c:rich>
              </c:tx>
              <c:showLegendKey val="0"/>
              <c:showVal val="1"/>
              <c:showCatName val="0"/>
              <c:showSerName val="0"/>
              <c:showPercent val="1"/>
              <c:showBubbleSize val="0"/>
              <c:extLst>
                <c:ext xmlns:c15="http://schemas.microsoft.com/office/drawing/2012/chart" uri="{CE6537A1-D6FC-4f65-9D91-7224C49458BB}">
                  <c15:layout/>
                </c:ext>
              </c:extLst>
            </c:dLbl>
            <c:numFmt formatCode="#,##0.0000" sourceLinked="0"/>
            <c:spPr>
              <a:noFill/>
              <a:ln>
                <a:noFill/>
              </a:ln>
              <a:effectLst/>
            </c:spPr>
            <c:txPr>
              <a:bodyPr/>
              <a:lstStyle/>
              <a:p>
                <a:pPr>
                  <a:defRPr>
                    <a:solidFill>
                      <a:schemeClr val="bg1"/>
                    </a:solidFill>
                  </a:defRPr>
                </a:pPr>
                <a:endParaRPr lang="sk-SK"/>
              </a:p>
            </c:txPr>
            <c:showLegendKey val="0"/>
            <c:showVal val="1"/>
            <c:showCatName val="0"/>
            <c:showSerName val="0"/>
            <c:showPercent val="1"/>
            <c:showBubbleSize val="0"/>
            <c:showLeaderLines val="1"/>
            <c:extLst>
              <c:ext xmlns:c15="http://schemas.microsoft.com/office/drawing/2012/chart" uri="{CE6537A1-D6FC-4f65-9D91-7224C49458BB}"/>
            </c:extLst>
          </c:dLbls>
          <c:cat>
            <c:strRef>
              <c:f>'Kap.2 EAO'!$N$9:$N$13</c:f>
              <c:strCache>
                <c:ptCount val="5"/>
                <c:pt idx="0">
                  <c:v>pracujúci</c:v>
                </c:pt>
                <c:pt idx="1">
                  <c:v>nezamestnaní</c:v>
                </c:pt>
                <c:pt idx="2">
                  <c:v>študenti, učni</c:v>
                </c:pt>
                <c:pt idx="3">
                  <c:v>dôchodcovia</c:v>
                </c:pt>
                <c:pt idx="4">
                  <c:v>ostatní</c:v>
                </c:pt>
              </c:strCache>
            </c:strRef>
          </c:cat>
          <c:val>
            <c:numRef>
              <c:f>'Kap.2 EAO'!$O$9:$O$13</c:f>
              <c:numCache>
                <c:formatCode>General</c:formatCode>
                <c:ptCount val="5"/>
                <c:pt idx="0" formatCode="#,##0.00">
                  <c:v>2530.6999999999998</c:v>
                </c:pt>
                <c:pt idx="1">
                  <c:v>224</c:v>
                </c:pt>
                <c:pt idx="2">
                  <c:v>388.4</c:v>
                </c:pt>
                <c:pt idx="3" formatCode="#,##0.00">
                  <c:v>1145.2</c:v>
                </c:pt>
                <c:pt idx="4" formatCode="#,##0.00">
                  <c:v>306.89999999999986</c:v>
                </c:pt>
              </c:numCache>
            </c:numRef>
          </c:val>
        </c:ser>
        <c:ser>
          <c:idx val="1"/>
          <c:order val="1"/>
          <c:dPt>
            <c:idx val="0"/>
            <c:bubble3D val="0"/>
            <c:spPr>
              <a:solidFill>
                <a:srgbClr val="FFCCCC">
                  <a:alpha val="40000"/>
                </a:srgbClr>
              </a:solidFill>
            </c:spPr>
          </c:dPt>
          <c:dPt>
            <c:idx val="2"/>
            <c:bubble3D val="0"/>
            <c:spPr>
              <a:solidFill>
                <a:srgbClr val="FF9999"/>
              </a:solidFill>
            </c:spPr>
          </c:dPt>
          <c:dLbls>
            <c:dLbl>
              <c:idx val="0"/>
              <c:layout>
                <c:manualLayout>
                  <c:x val="7.1399004036989955E-2"/>
                  <c:y val="0.14737462101764701"/>
                </c:manualLayout>
              </c:layout>
              <c:tx>
                <c:rich>
                  <a:bodyPr/>
                  <a:lstStyle/>
                  <a:p>
                    <a:r>
                      <a:rPr lang="en-US"/>
                      <a:t>2 754,7 tis.; 59,9%</a:t>
                    </a:r>
                  </a:p>
                </c:rich>
              </c:tx>
              <c:showLegendKey val="0"/>
              <c:showVal val="1"/>
              <c:showCatName val="0"/>
              <c:showSerName val="0"/>
              <c:showPercent val="1"/>
              <c:showBubbleSize val="0"/>
              <c:extLst>
                <c:ext xmlns:c15="http://schemas.microsoft.com/office/drawing/2012/chart" uri="{CE6537A1-D6FC-4f65-9D91-7224C49458BB}">
                  <c15:layout/>
                </c:ext>
              </c:extLst>
            </c:dLbl>
            <c:dLbl>
              <c:idx val="1"/>
              <c:delete val="1"/>
              <c:extLst>
                <c:ext xmlns:c15="http://schemas.microsoft.com/office/drawing/2012/chart" uri="{CE6537A1-D6FC-4f65-9D91-7224C49458BB}"/>
              </c:extLst>
            </c:dLbl>
            <c:dLbl>
              <c:idx val="2"/>
              <c:layout>
                <c:manualLayout>
                  <c:x val="-5.8176966252362267E-2"/>
                  <c:y val="1.9915489326709054E-2"/>
                </c:manualLayout>
              </c:layout>
              <c:tx>
                <c:rich>
                  <a:bodyPr/>
                  <a:lstStyle/>
                  <a:p>
                    <a:r>
                      <a:rPr lang="en-US"/>
                      <a:t>1 840,5 tis.; </a:t>
                    </a:r>
                  </a:p>
                  <a:p>
                    <a:r>
                      <a:rPr lang="en-US"/>
                      <a:t>40,1%</a:t>
                    </a:r>
                  </a:p>
                </c:rich>
              </c:tx>
              <c:showLegendKey val="0"/>
              <c:showVal val="1"/>
              <c:showCatName val="0"/>
              <c:showSerName val="0"/>
              <c:showPercent val="1"/>
              <c:showBubbleSize val="0"/>
              <c:extLst>
                <c:ext xmlns:c15="http://schemas.microsoft.com/office/drawing/2012/chart" uri="{CE6537A1-D6FC-4f65-9D91-7224C49458BB}">
                  <c15:layout/>
                </c:ext>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'Kap.2 EAO'!$N$9:$N$13</c:f>
              <c:strCache>
                <c:ptCount val="5"/>
                <c:pt idx="0">
                  <c:v>pracujúci</c:v>
                </c:pt>
                <c:pt idx="1">
                  <c:v>nezamestnaní</c:v>
                </c:pt>
                <c:pt idx="2">
                  <c:v>študenti, učni</c:v>
                </c:pt>
                <c:pt idx="3">
                  <c:v>dôchodcovia</c:v>
                </c:pt>
                <c:pt idx="4">
                  <c:v>ostatní</c:v>
                </c:pt>
              </c:strCache>
            </c:strRef>
          </c:cat>
          <c:val>
            <c:numRef>
              <c:f>'Kap.2 EAO'!$P$9:$P$13</c:f>
              <c:numCache>
                <c:formatCode>General</c:formatCode>
                <c:ptCount val="5"/>
                <c:pt idx="0" formatCode="#,##0.00">
                  <c:v>2754.7</c:v>
                </c:pt>
                <c:pt idx="2" formatCode="#,##0.00">
                  <c:v>1840.4999999999998</c:v>
                </c:pt>
              </c:numCache>
            </c:numRef>
          </c:val>
        </c:ser>
        <c:dLbls>
          <c:showLegendKey val="0"/>
          <c:showVal val="0"/>
          <c:showCatName val="0"/>
          <c:showSerName val="0"/>
          <c:showPercent val="1"/>
          <c:showBubbleSize val="0"/>
          <c:showLeaderLines val="1"/>
        </c:dLbls>
        <c:firstSliceAng val="0"/>
        <c:holeSize val="23"/>
      </c:doughnutChart>
    </c:plotArea>
    <c:legend>
      <c:legendPos val="t"/>
      <c:layout>
        <c:manualLayout>
          <c:xMode val="edge"/>
          <c:yMode val="edge"/>
          <c:x val="1.1087989001374829E-2"/>
          <c:y val="2.3923444976076555E-2"/>
          <c:w val="0.97517851935174771"/>
          <c:h val="9.3234598505303343E-2"/>
        </c:manualLayout>
      </c:layout>
      <c:overlay val="0"/>
      <c:txPr>
        <a:bodyPr/>
        <a:lstStyle/>
        <a:p>
          <a:pPr rtl="0">
            <a:defRPr/>
          </a:pPr>
          <a:endParaRPr lang="sk-SK"/>
        </a:p>
      </c:txPr>
    </c:legend>
    <c:plotVisOnly val="1"/>
    <c:dispBlanksAs val="zero"/>
    <c:showDLblsOverMax val="0"/>
  </c:chart>
  <c:spPr>
    <a:ln>
      <a:noFill/>
    </a:ln>
  </c:spPr>
  <c:txPr>
    <a:bodyPr/>
    <a:lstStyle/>
    <a:p>
      <a:pPr>
        <a:defRPr baseline="0">
          <a:latin typeface="Times New Roman" panose="02020603050405020304" pitchFamily="18" charset="0"/>
        </a:defRPr>
      </a:pPr>
      <a:endParaRPr lang="sk-SK"/>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v>2016</c:v>
          </c:tx>
          <c:spPr>
            <a:ln w="25400"/>
          </c:spPr>
          <c:marker>
            <c:symbol val="none"/>
          </c:marker>
          <c:cat>
            <c:strRef>
              <c:f>'Kap.2 Zamestnanosť SP'!$P$6:$P$17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'Kap.2 Zamestnanosť SP'!$Q$6:$Q$17</c:f>
              <c:numCache>
                <c:formatCode>#,##0</c:formatCode>
                <c:ptCount val="12"/>
                <c:pt idx="0">
                  <c:v>168981</c:v>
                </c:pt>
                <c:pt idx="1">
                  <c:v>168810</c:v>
                </c:pt>
                <c:pt idx="2">
                  <c:v>169568</c:v>
                </c:pt>
                <c:pt idx="3">
                  <c:v>170595</c:v>
                </c:pt>
                <c:pt idx="4">
                  <c:v>171883</c:v>
                </c:pt>
                <c:pt idx="5">
                  <c:v>173106</c:v>
                </c:pt>
                <c:pt idx="6">
                  <c:v>173940</c:v>
                </c:pt>
                <c:pt idx="7">
                  <c:v>174600</c:v>
                </c:pt>
                <c:pt idx="8">
                  <c:v>175491</c:v>
                </c:pt>
                <c:pt idx="9">
                  <c:v>175758</c:v>
                </c:pt>
                <c:pt idx="10">
                  <c:v>176145</c:v>
                </c:pt>
                <c:pt idx="11">
                  <c:v>176011</c:v>
                </c:pt>
              </c:numCache>
            </c:numRef>
          </c:val>
          <c:smooth val="0"/>
          <c:extLst xmlns:c16r2="http://schemas.microsoft.com/office/drawing/2015/06/chart">
            <c:ext xmlns:c16="http://schemas.microsoft.com/office/drawing/2014/chart" uri="{C3380CC4-5D6E-409C-BE32-E72D297353CC}">
              <c16:uniqueId val="{00000001-A028-454A-8D1C-3C1A7871BCEB}"/>
            </c:ext>
          </c:extLst>
        </c:ser>
        <c:ser>
          <c:idx val="0"/>
          <c:order val="1"/>
          <c:tx>
            <c:v>2017</c:v>
          </c:tx>
          <c:spPr>
            <a:ln w="25400"/>
          </c:spPr>
          <c:marker>
            <c:symbol val="none"/>
          </c:marker>
          <c:val>
            <c:numRef>
              <c:f>'Kap.2 Zamestnanosť SP'!$R$6:$R$17</c:f>
              <c:numCache>
                <c:formatCode>#,##0</c:formatCode>
                <c:ptCount val="12"/>
                <c:pt idx="0">
                  <c:v>174344</c:v>
                </c:pt>
                <c:pt idx="1">
                  <c:v>174397</c:v>
                </c:pt>
                <c:pt idx="2">
                  <c:v>175538</c:v>
                </c:pt>
                <c:pt idx="3">
                  <c:v>176663</c:v>
                </c:pt>
                <c:pt idx="4">
                  <c:v>177518</c:v>
                </c:pt>
                <c:pt idx="5">
                  <c:v>178169</c:v>
                </c:pt>
                <c:pt idx="6">
                  <c:v>178686</c:v>
                </c:pt>
                <c:pt idx="7">
                  <c:v>179073</c:v>
                </c:pt>
                <c:pt idx="8">
                  <c:v>179274</c:v>
                </c:pt>
                <c:pt idx="9">
                  <c:v>179528</c:v>
                </c:pt>
                <c:pt idx="10">
                  <c:v>179709</c:v>
                </c:pt>
                <c:pt idx="11">
                  <c:v>179588</c:v>
                </c:pt>
              </c:numCache>
            </c:numRef>
          </c:val>
          <c:smooth val="0"/>
          <c:extLst xmlns:c16r2="http://schemas.microsoft.com/office/drawing/2015/06/chart">
            <c:ext xmlns:c16="http://schemas.microsoft.com/office/drawing/2014/chart" uri="{C3380CC4-5D6E-409C-BE32-E72D297353CC}">
              <c16:uniqueId val="{00000000-7164-49BE-9F21-0E699AE805F5}"/>
            </c:ext>
          </c:extLst>
        </c:ser>
        <c:dLbls>
          <c:showLegendKey val="0"/>
          <c:showVal val="0"/>
          <c:showCatName val="0"/>
          <c:showSerName val="0"/>
          <c:showPercent val="0"/>
          <c:showBubbleSize val="0"/>
        </c:dLbls>
        <c:smooth val="0"/>
        <c:axId val="81124912"/>
        <c:axId val="81123344"/>
      </c:lineChart>
      <c:catAx>
        <c:axId val="81124912"/>
        <c:scaling>
          <c:orientation val="minMax"/>
        </c:scaling>
        <c:delete val="0"/>
        <c:axPos val="b"/>
        <c:numFmt formatCode="General" sourceLinked="0"/>
        <c:majorTickMark val="out"/>
        <c:minorTickMark val="none"/>
        <c:tickLblPos val="nextTo"/>
        <c:crossAx val="81123344"/>
        <c:crosses val="autoZero"/>
        <c:auto val="1"/>
        <c:lblAlgn val="ctr"/>
        <c:lblOffset val="100"/>
        <c:noMultiLvlLbl val="0"/>
      </c:catAx>
      <c:valAx>
        <c:axId val="81123344"/>
        <c:scaling>
          <c:orientation val="minMax"/>
          <c:min val="166000"/>
        </c:scaling>
        <c:delete val="0"/>
        <c:axPos val="l"/>
        <c:majorGridlines/>
        <c:numFmt formatCode="#,##0" sourceLinked="1"/>
        <c:majorTickMark val="out"/>
        <c:minorTickMark val="none"/>
        <c:tickLblPos val="nextTo"/>
        <c:spPr>
          <a:ln w="12700"/>
        </c:spPr>
        <c:crossAx val="81124912"/>
        <c:crosses val="autoZero"/>
        <c:crossBetween val="between"/>
      </c:valAx>
    </c:plotArea>
    <c:legend>
      <c:legendPos val="r"/>
      <c:layout>
        <c:manualLayout>
          <c:xMode val="edge"/>
          <c:yMode val="edge"/>
          <c:x val="0.11471608862955604"/>
          <c:y val="6.0324979279751716E-2"/>
          <c:w val="0.25027458851888962"/>
          <c:h val="0.10176997272814066"/>
        </c:manualLayout>
      </c:layout>
      <c:overlay val="0"/>
    </c:legend>
    <c:plotVisOnly val="1"/>
    <c:dispBlanksAs val="zero"/>
    <c:showDLblsOverMax val="0"/>
  </c:chart>
  <c:spPr>
    <a:ln w="34925">
      <a:noFill/>
    </a:ln>
  </c:spPr>
  <c:txPr>
    <a:bodyPr/>
    <a:lstStyle/>
    <a:p>
      <a:pPr>
        <a:defRPr sz="1100">
          <a:latin typeface="Times New Roman" panose="02020603050405020304" pitchFamily="18" charset="0"/>
          <a:cs typeface="Times New Roman" panose="02020603050405020304" pitchFamily="18" charset="0"/>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v>2016</c:v>
          </c:tx>
          <c:spPr>
            <a:ln w="25400"/>
          </c:spPr>
          <c:marker>
            <c:symbol val="none"/>
          </c:marker>
          <c:cat>
            <c:strRef>
              <c:f>'Kap.2 Zamestnanosť SP'!$P$6:$P$17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'Kap.2 Zamestnanosť SP'!$S$6:$S$17</c:f>
              <c:numCache>
                <c:formatCode>#,##0</c:formatCode>
                <c:ptCount val="12"/>
                <c:pt idx="0">
                  <c:v>1814137</c:v>
                </c:pt>
                <c:pt idx="1">
                  <c:v>1824071</c:v>
                </c:pt>
                <c:pt idx="2">
                  <c:v>1833975</c:v>
                </c:pt>
                <c:pt idx="3">
                  <c:v>1841216</c:v>
                </c:pt>
                <c:pt idx="4">
                  <c:v>1848410</c:v>
                </c:pt>
                <c:pt idx="5">
                  <c:v>1855728</c:v>
                </c:pt>
                <c:pt idx="6">
                  <c:v>1850962</c:v>
                </c:pt>
                <c:pt idx="7">
                  <c:v>1855127</c:v>
                </c:pt>
                <c:pt idx="8">
                  <c:v>1870355</c:v>
                </c:pt>
                <c:pt idx="9">
                  <c:v>1874689</c:v>
                </c:pt>
                <c:pt idx="10">
                  <c:v>1877692</c:v>
                </c:pt>
                <c:pt idx="11">
                  <c:v>1868384</c:v>
                </c:pt>
              </c:numCache>
            </c:numRef>
          </c:val>
          <c:smooth val="0"/>
          <c:extLst xmlns:c16r2="http://schemas.microsoft.com/office/drawing/2015/06/chart">
            <c:ext xmlns:c16="http://schemas.microsoft.com/office/drawing/2014/chart" uri="{C3380CC4-5D6E-409C-BE32-E72D297353CC}">
              <c16:uniqueId val="{00000001-B607-470D-9565-316E13187792}"/>
            </c:ext>
          </c:extLst>
        </c:ser>
        <c:ser>
          <c:idx val="0"/>
          <c:order val="1"/>
          <c:tx>
            <c:v>2017</c:v>
          </c:tx>
          <c:spPr>
            <a:ln w="25400"/>
          </c:spPr>
          <c:marker>
            <c:symbol val="none"/>
          </c:marker>
          <c:val>
            <c:numRef>
              <c:f>'Kap.2 Zamestnanosť SP'!$T$6:$T$17</c:f>
              <c:numCache>
                <c:formatCode>#,##0</c:formatCode>
                <c:ptCount val="12"/>
                <c:pt idx="0">
                  <c:v>1869139</c:v>
                </c:pt>
                <c:pt idx="1">
                  <c:v>1876560</c:v>
                </c:pt>
                <c:pt idx="2">
                  <c:v>1890494</c:v>
                </c:pt>
                <c:pt idx="3">
                  <c:v>1894324</c:v>
                </c:pt>
                <c:pt idx="4">
                  <c:v>1908080</c:v>
                </c:pt>
                <c:pt idx="5">
                  <c:v>1925364</c:v>
                </c:pt>
                <c:pt idx="6">
                  <c:v>1921951</c:v>
                </c:pt>
                <c:pt idx="7">
                  <c:v>1927584</c:v>
                </c:pt>
                <c:pt idx="8">
                  <c:v>1944221</c:v>
                </c:pt>
                <c:pt idx="9">
                  <c:v>1951229</c:v>
                </c:pt>
                <c:pt idx="10">
                  <c:v>1952864</c:v>
                </c:pt>
                <c:pt idx="11">
                  <c:v>1941628</c:v>
                </c:pt>
              </c:numCache>
            </c:numRef>
          </c:val>
          <c:smooth val="0"/>
          <c:extLst xmlns:c16r2="http://schemas.microsoft.com/office/drawing/2015/06/chart">
            <c:ext xmlns:c16="http://schemas.microsoft.com/office/drawing/2014/chart" uri="{C3380CC4-5D6E-409C-BE32-E72D297353CC}">
              <c16:uniqueId val="{00000000-AA4E-454E-A057-B48C89EBCA62}"/>
            </c:ext>
          </c:extLst>
        </c:ser>
        <c:dLbls>
          <c:showLegendKey val="0"/>
          <c:showVal val="0"/>
          <c:showCatName val="0"/>
          <c:showSerName val="0"/>
          <c:showPercent val="0"/>
          <c:showBubbleSize val="0"/>
        </c:dLbls>
        <c:smooth val="0"/>
        <c:axId val="273357936"/>
        <c:axId val="273358328"/>
      </c:lineChart>
      <c:catAx>
        <c:axId val="273357936"/>
        <c:scaling>
          <c:orientation val="minMax"/>
        </c:scaling>
        <c:delete val="0"/>
        <c:axPos val="b"/>
        <c:numFmt formatCode="General" sourceLinked="0"/>
        <c:majorTickMark val="out"/>
        <c:minorTickMark val="none"/>
        <c:tickLblPos val="nextTo"/>
        <c:crossAx val="273358328"/>
        <c:crosses val="autoZero"/>
        <c:auto val="1"/>
        <c:lblAlgn val="ctr"/>
        <c:lblOffset val="100"/>
        <c:noMultiLvlLbl val="0"/>
      </c:catAx>
      <c:valAx>
        <c:axId val="273358328"/>
        <c:scaling>
          <c:orientation val="minMax"/>
          <c:min val="1750000.0000000002"/>
        </c:scaling>
        <c:delete val="0"/>
        <c:axPos val="l"/>
        <c:majorGridlines/>
        <c:numFmt formatCode="#,##0" sourceLinked="1"/>
        <c:majorTickMark val="out"/>
        <c:minorTickMark val="none"/>
        <c:tickLblPos val="nextTo"/>
        <c:crossAx val="273357936"/>
        <c:crosses val="autoZero"/>
        <c:crossBetween val="between"/>
      </c:valAx>
      <c:spPr>
        <a:ln w="47625">
          <a:noFill/>
        </a:ln>
      </c:spPr>
    </c:plotArea>
    <c:legend>
      <c:legendPos val="r"/>
      <c:layout>
        <c:manualLayout>
          <c:xMode val="edge"/>
          <c:yMode val="edge"/>
          <c:x val="0.10366259836021027"/>
          <c:y val="7.7830686942971447E-2"/>
          <c:w val="0.23049972076581346"/>
          <c:h val="0.10508611654298432"/>
        </c:manualLayout>
      </c:layout>
      <c:overlay val="0"/>
    </c:legend>
    <c:plotVisOnly val="1"/>
    <c:dispBlanksAs val="gap"/>
    <c:showDLblsOverMax val="0"/>
  </c:chart>
  <c:spPr>
    <a:ln>
      <a:noFill/>
    </a:ln>
  </c:spPr>
  <c:txPr>
    <a:bodyPr/>
    <a:lstStyle/>
    <a:p>
      <a:pPr>
        <a:defRPr sz="1100">
          <a:latin typeface="Times New Roman" panose="02020603050405020304" pitchFamily="18" charset="0"/>
          <a:cs typeface="Times New Roman" panose="02020603050405020304" pitchFamily="18" charset="0"/>
        </a:defRPr>
      </a:pPr>
      <a:endParaRPr lang="sk-S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v>2016</c:v>
          </c:tx>
          <c:marker>
            <c:symbol val="none"/>
          </c:marker>
          <c:cat>
            <c:strRef>
              <c:f>'Kap.2 Zamestnanosť SP'!$P$6:$P$17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'Kap.2 Zamestnanosť SP'!$W$6:$W$17</c:f>
              <c:numCache>
                <c:formatCode>#,##0</c:formatCode>
                <c:ptCount val="12"/>
                <c:pt idx="0">
                  <c:v>216332</c:v>
                </c:pt>
                <c:pt idx="1">
                  <c:v>214208</c:v>
                </c:pt>
                <c:pt idx="2">
                  <c:v>212549</c:v>
                </c:pt>
                <c:pt idx="3">
                  <c:v>211467</c:v>
                </c:pt>
                <c:pt idx="4">
                  <c:v>210288</c:v>
                </c:pt>
                <c:pt idx="5">
                  <c:v>208938</c:v>
                </c:pt>
                <c:pt idx="6">
                  <c:v>218241</c:v>
                </c:pt>
                <c:pt idx="7">
                  <c:v>216617</c:v>
                </c:pt>
                <c:pt idx="8">
                  <c:v>211929</c:v>
                </c:pt>
                <c:pt idx="9">
                  <c:v>215076</c:v>
                </c:pt>
                <c:pt idx="10">
                  <c:v>213448</c:v>
                </c:pt>
                <c:pt idx="11">
                  <c:v>212059</c:v>
                </c:pt>
              </c:numCache>
            </c:numRef>
          </c:val>
          <c:smooth val="0"/>
          <c:extLst xmlns:c16r2="http://schemas.microsoft.com/office/drawing/2015/06/chart">
            <c:ext xmlns:c16="http://schemas.microsoft.com/office/drawing/2014/chart" uri="{C3380CC4-5D6E-409C-BE32-E72D297353CC}">
              <c16:uniqueId val="{00000001-5320-45DE-B5A9-39743C20BD8E}"/>
            </c:ext>
          </c:extLst>
        </c:ser>
        <c:ser>
          <c:idx val="0"/>
          <c:order val="1"/>
          <c:tx>
            <c:v>2017</c:v>
          </c:tx>
          <c:marker>
            <c:symbol val="none"/>
          </c:marker>
          <c:val>
            <c:numRef>
              <c:f>'Kap.2 Zamestnanosť SP'!$X$6:$X$17</c:f>
              <c:numCache>
                <c:formatCode>#,##0</c:formatCode>
                <c:ptCount val="12"/>
                <c:pt idx="0">
                  <c:v>209564</c:v>
                </c:pt>
                <c:pt idx="1">
                  <c:v>208127</c:v>
                </c:pt>
                <c:pt idx="2">
                  <c:v>207272</c:v>
                </c:pt>
                <c:pt idx="3">
                  <c:v>206148</c:v>
                </c:pt>
                <c:pt idx="4">
                  <c:v>205325</c:v>
                </c:pt>
                <c:pt idx="5">
                  <c:v>204318</c:v>
                </c:pt>
                <c:pt idx="6">
                  <c:v>213965</c:v>
                </c:pt>
                <c:pt idx="7">
                  <c:v>212434</c:v>
                </c:pt>
                <c:pt idx="8">
                  <c:v>208715</c:v>
                </c:pt>
                <c:pt idx="9">
                  <c:v>213811</c:v>
                </c:pt>
                <c:pt idx="10">
                  <c:v>212304</c:v>
                </c:pt>
                <c:pt idx="11">
                  <c:v>211071</c:v>
                </c:pt>
              </c:numCache>
            </c:numRef>
          </c:val>
          <c:smooth val="0"/>
          <c:extLst xmlns:c16r2="http://schemas.microsoft.com/office/drawing/2015/06/chart">
            <c:ext xmlns:c16="http://schemas.microsoft.com/office/drawing/2014/chart" uri="{C3380CC4-5D6E-409C-BE32-E72D297353CC}">
              <c16:uniqueId val="{00000000-682C-4FEB-86BC-DD3BBDB9C0BB}"/>
            </c:ext>
          </c:extLst>
        </c:ser>
        <c:dLbls>
          <c:showLegendKey val="0"/>
          <c:showVal val="0"/>
          <c:showCatName val="0"/>
          <c:showSerName val="0"/>
          <c:showPercent val="0"/>
          <c:showBubbleSize val="0"/>
        </c:dLbls>
        <c:smooth val="0"/>
        <c:axId val="273351272"/>
        <c:axId val="273354016"/>
      </c:lineChart>
      <c:catAx>
        <c:axId val="273351272"/>
        <c:scaling>
          <c:orientation val="minMax"/>
        </c:scaling>
        <c:delete val="0"/>
        <c:axPos val="b"/>
        <c:numFmt formatCode="General" sourceLinked="0"/>
        <c:majorTickMark val="out"/>
        <c:minorTickMark val="none"/>
        <c:tickLblPos val="nextTo"/>
        <c:crossAx val="273354016"/>
        <c:crosses val="autoZero"/>
        <c:auto val="1"/>
        <c:lblAlgn val="ctr"/>
        <c:lblOffset val="100"/>
        <c:noMultiLvlLbl val="0"/>
      </c:catAx>
      <c:valAx>
        <c:axId val="273354016"/>
        <c:scaling>
          <c:orientation val="minMax"/>
        </c:scaling>
        <c:delete val="0"/>
        <c:axPos val="l"/>
        <c:majorGridlines/>
        <c:numFmt formatCode="#,##0" sourceLinked="1"/>
        <c:majorTickMark val="out"/>
        <c:minorTickMark val="none"/>
        <c:tickLblPos val="nextTo"/>
        <c:crossAx val="273351272"/>
        <c:crosses val="autoZero"/>
        <c:crossBetween val="between"/>
      </c:valAx>
    </c:plotArea>
    <c:legend>
      <c:legendPos val="r"/>
      <c:layout>
        <c:manualLayout>
          <c:xMode val="edge"/>
          <c:yMode val="edge"/>
          <c:x val="0.14456224488421282"/>
          <c:y val="7.480766849712045E-2"/>
          <c:w val="0.2167108979626661"/>
          <c:h val="7.1242689618170235E-2"/>
        </c:manualLayout>
      </c:layout>
      <c:overlay val="0"/>
    </c:legend>
    <c:plotVisOnly val="1"/>
    <c:dispBlanksAs val="gap"/>
    <c:showDLblsOverMax val="0"/>
  </c:chart>
  <c:txPr>
    <a:bodyPr/>
    <a:lstStyle/>
    <a:p>
      <a:pPr>
        <a:defRPr sz="1100">
          <a:latin typeface="Times New Roman" panose="02020603050405020304" pitchFamily="18" charset="0"/>
          <a:cs typeface="Times New Roman" panose="02020603050405020304" pitchFamily="18" charset="0"/>
        </a:defRPr>
      </a:pPr>
      <a:endParaRPr lang="sk-S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marker>
            <c:symbol val="none"/>
          </c:marker>
          <c:cat>
            <c:strRef>
              <c:f>'Kap.2 Zamestnanosť SP'!$P$6:$P$17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'Kap.2 Zamestnanosť SP'!$U$6:$U$17</c:f>
              <c:numCache>
                <c:formatCode>#,##0</c:formatCode>
                <c:ptCount val="12"/>
                <c:pt idx="0">
                  <c:v>378629</c:v>
                </c:pt>
                <c:pt idx="1">
                  <c:v>398098</c:v>
                </c:pt>
                <c:pt idx="2">
                  <c:v>414700</c:v>
                </c:pt>
                <c:pt idx="3">
                  <c:v>425124</c:v>
                </c:pt>
                <c:pt idx="4">
                  <c:v>435841</c:v>
                </c:pt>
                <c:pt idx="5">
                  <c:v>454081</c:v>
                </c:pt>
                <c:pt idx="6">
                  <c:v>459330</c:v>
                </c:pt>
                <c:pt idx="7">
                  <c:v>460815</c:v>
                </c:pt>
                <c:pt idx="8">
                  <c:v>451978</c:v>
                </c:pt>
                <c:pt idx="9">
                  <c:v>445887</c:v>
                </c:pt>
                <c:pt idx="10">
                  <c:v>451580</c:v>
                </c:pt>
                <c:pt idx="11">
                  <c:v>441479</c:v>
                </c:pt>
              </c:numCache>
            </c:numRef>
          </c:val>
          <c:smooth val="0"/>
          <c:extLst xmlns:c16r2="http://schemas.microsoft.com/office/drawing/2015/06/chart">
            <c:ext xmlns:c16="http://schemas.microsoft.com/office/drawing/2014/chart" uri="{C3380CC4-5D6E-409C-BE32-E72D297353CC}">
              <c16:uniqueId val="{00000001-CC6B-43A3-ACE2-38C1BF057E99}"/>
            </c:ext>
            <c:ext xmlns:c15="http://schemas.microsoft.com/office/drawing/2012/chart" uri="{02D57815-91ED-43cb-92C2-25804820EDAC}">
              <c15:filteredSeriesTitle>
                <c15:tx>
                  <c:v>2016</c:v>
                </c15:tx>
              </c15:filteredSeriesTitle>
            </c:ext>
          </c:extLst>
        </c:ser>
        <c:ser>
          <c:idx val="0"/>
          <c:order val="1"/>
          <c:marker>
            <c:symbol val="none"/>
          </c:marker>
          <c:val>
            <c:numRef>
              <c:f>'Kap.2 Zamestnanosť SP'!$V$6:$V$17</c:f>
              <c:numCache>
                <c:formatCode>#,##0</c:formatCode>
                <c:ptCount val="12"/>
                <c:pt idx="0">
                  <c:v>366663</c:v>
                </c:pt>
                <c:pt idx="1">
                  <c:v>379972</c:v>
                </c:pt>
                <c:pt idx="2">
                  <c:v>403570</c:v>
                </c:pt>
                <c:pt idx="3">
                  <c:v>408552</c:v>
                </c:pt>
                <c:pt idx="4">
                  <c:v>414074</c:v>
                </c:pt>
                <c:pt idx="5">
                  <c:v>421134</c:v>
                </c:pt>
                <c:pt idx="6">
                  <c:v>417428</c:v>
                </c:pt>
                <c:pt idx="7">
                  <c:v>416374</c:v>
                </c:pt>
                <c:pt idx="8">
                  <c:v>406358</c:v>
                </c:pt>
                <c:pt idx="9">
                  <c:v>408850</c:v>
                </c:pt>
                <c:pt idx="10">
                  <c:v>414498</c:v>
                </c:pt>
                <c:pt idx="11">
                  <c:v>402610</c:v>
                </c:pt>
              </c:numCache>
            </c:numRef>
          </c:val>
          <c:smooth val="0"/>
          <c:extLst xmlns:c16r2="http://schemas.microsoft.com/office/drawing/2015/06/chart">
            <c:ext xmlns:c16="http://schemas.microsoft.com/office/drawing/2014/chart" uri="{C3380CC4-5D6E-409C-BE32-E72D297353CC}">
              <c16:uniqueId val="{00000000-570F-4738-AC04-E36003518F46}"/>
            </c:ext>
            <c:ext xmlns:c15="http://schemas.microsoft.com/office/drawing/2012/chart" uri="{02D57815-91ED-43cb-92C2-25804820EDAC}">
              <c15:filteredSeriesTitle>
                <c15:tx>
                  <c:v>2017</c:v>
                </c15:tx>
              </c15:filteredSeriesTitle>
            </c:ext>
          </c:extLst>
        </c:ser>
        <c:dLbls>
          <c:showLegendKey val="0"/>
          <c:showVal val="0"/>
          <c:showCatName val="0"/>
          <c:showSerName val="0"/>
          <c:showPercent val="0"/>
          <c:showBubbleSize val="0"/>
        </c:dLbls>
        <c:smooth val="0"/>
        <c:axId val="273355584"/>
        <c:axId val="273352056"/>
      </c:lineChart>
      <c:catAx>
        <c:axId val="273355584"/>
        <c:scaling>
          <c:orientation val="minMax"/>
        </c:scaling>
        <c:delete val="0"/>
        <c:axPos val="b"/>
        <c:numFmt formatCode="General" sourceLinked="0"/>
        <c:majorTickMark val="out"/>
        <c:minorTickMark val="none"/>
        <c:tickLblPos val="nextTo"/>
        <c:crossAx val="273352056"/>
        <c:crosses val="autoZero"/>
        <c:auto val="1"/>
        <c:lblAlgn val="ctr"/>
        <c:lblOffset val="100"/>
        <c:noMultiLvlLbl val="0"/>
      </c:catAx>
      <c:valAx>
        <c:axId val="273352056"/>
        <c:scaling>
          <c:orientation val="minMax"/>
          <c:min val="350000"/>
        </c:scaling>
        <c:delete val="0"/>
        <c:axPos val="l"/>
        <c:majorGridlines/>
        <c:numFmt formatCode="#,##0" sourceLinked="1"/>
        <c:majorTickMark val="out"/>
        <c:minorTickMark val="none"/>
        <c:tickLblPos val="nextTo"/>
        <c:crossAx val="273355584"/>
        <c:crosses val="autoZero"/>
        <c:crossBetween val="between"/>
      </c:valAx>
    </c:plotArea>
    <c:legend>
      <c:legendPos val="r"/>
      <c:layout>
        <c:manualLayout>
          <c:xMode val="edge"/>
          <c:yMode val="edge"/>
          <c:x val="9.5767407883651554E-2"/>
          <c:y val="6.9866532206211807E-2"/>
          <c:w val="0.27371478557360918"/>
          <c:h val="9.0965881787602121E-2"/>
        </c:manualLayout>
      </c:layout>
      <c:overlay val="0"/>
    </c:legend>
    <c:plotVisOnly val="1"/>
    <c:dispBlanksAs val="gap"/>
    <c:showDLblsOverMax val="0"/>
  </c:chart>
  <c:txPr>
    <a:bodyPr/>
    <a:lstStyle/>
    <a:p>
      <a:pPr>
        <a:defRPr sz="1100">
          <a:latin typeface="Times New Roman" panose="02020603050405020304" pitchFamily="18" charset="0"/>
          <a:cs typeface="Times New Roman" panose="02020603050405020304" pitchFamily="18" charset="0"/>
        </a:defRPr>
      </a:pPr>
      <a:endParaRPr lang="sk-S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30698269570199"/>
          <c:y val="9.5555864881439925E-2"/>
          <c:w val="0.79869651210530823"/>
          <c:h val="0.4846388998516446"/>
        </c:manualLayout>
      </c:layout>
      <c:barChart>
        <c:barDir val="col"/>
        <c:grouping val="clustered"/>
        <c:varyColors val="0"/>
        <c:ser>
          <c:idx val="0"/>
          <c:order val="0"/>
          <c:tx>
            <c:strRef>
              <c:f>'Kap.2 Nezamestnanosť'!$P$3</c:f>
              <c:strCache>
                <c:ptCount val="1"/>
                <c:pt idx="0">
                  <c:v>Počet nezamestnaných (ŠÚ SR)</c:v>
                </c:pt>
              </c:strCache>
            </c:strRef>
          </c:tx>
          <c:spPr>
            <a:solidFill>
              <a:schemeClr val="accent2">
                <a:lumMod val="50000"/>
              </a:schemeClr>
            </a:solidFill>
          </c:spPr>
          <c:invertIfNegative val="0"/>
          <c:cat>
            <c:strRef>
              <c:f>'Kap.2 Nezamestnanosť'!$O$4:$O$23</c:f>
              <c:strCache>
                <c:ptCount val="20"/>
                <c:pt idx="0">
                  <c:v>1. Q. 2013</c:v>
                </c:pt>
                <c:pt idx="1">
                  <c:v>2. Q. 2013</c:v>
                </c:pt>
                <c:pt idx="2">
                  <c:v>3. Q. 2013</c:v>
                </c:pt>
                <c:pt idx="3">
                  <c:v>4.Q. 2013</c:v>
                </c:pt>
                <c:pt idx="4">
                  <c:v>1. Q. 2014</c:v>
                </c:pt>
                <c:pt idx="5">
                  <c:v>2.Q. 2014</c:v>
                </c:pt>
                <c:pt idx="6">
                  <c:v>3.Q. 2014</c:v>
                </c:pt>
                <c:pt idx="7">
                  <c:v>4. Q. 2014</c:v>
                </c:pt>
                <c:pt idx="8">
                  <c:v>1. Q. 2015</c:v>
                </c:pt>
                <c:pt idx="9">
                  <c:v>2. Q. 2015</c:v>
                </c:pt>
                <c:pt idx="10">
                  <c:v>3. Q. 2015</c:v>
                </c:pt>
                <c:pt idx="11">
                  <c:v>4. Q. 2015</c:v>
                </c:pt>
                <c:pt idx="12">
                  <c:v>1. Q. 2016</c:v>
                </c:pt>
                <c:pt idx="13">
                  <c:v>2. Q. 2016</c:v>
                </c:pt>
                <c:pt idx="14">
                  <c:v>3. Q. 2016</c:v>
                </c:pt>
                <c:pt idx="15">
                  <c:v>4. Q. 2016</c:v>
                </c:pt>
                <c:pt idx="16">
                  <c:v>1. Q. 2017</c:v>
                </c:pt>
                <c:pt idx="17">
                  <c:v>2. Q. 2017</c:v>
                </c:pt>
                <c:pt idx="18">
                  <c:v>3. Q. 2017</c:v>
                </c:pt>
                <c:pt idx="19">
                  <c:v>4. Q. 2017</c:v>
                </c:pt>
              </c:strCache>
            </c:strRef>
          </c:cat>
          <c:val>
            <c:numRef>
              <c:f>'Kap.2 Nezamestnanosť'!$P$4:$P$23</c:f>
              <c:numCache>
                <c:formatCode>General</c:formatCode>
                <c:ptCount val="20"/>
                <c:pt idx="0">
                  <c:v>395.5</c:v>
                </c:pt>
                <c:pt idx="1">
                  <c:v>380</c:v>
                </c:pt>
                <c:pt idx="2">
                  <c:v>382</c:v>
                </c:pt>
                <c:pt idx="3">
                  <c:v>386.6</c:v>
                </c:pt>
                <c:pt idx="4">
                  <c:v>382.9</c:v>
                </c:pt>
                <c:pt idx="5">
                  <c:v>356.4</c:v>
                </c:pt>
                <c:pt idx="6">
                  <c:v>350.6</c:v>
                </c:pt>
                <c:pt idx="7">
                  <c:v>344.8</c:v>
                </c:pt>
                <c:pt idx="8">
                  <c:v>339</c:v>
                </c:pt>
                <c:pt idx="9">
                  <c:v>305.5</c:v>
                </c:pt>
                <c:pt idx="10">
                  <c:v>309.8</c:v>
                </c:pt>
                <c:pt idx="11">
                  <c:v>302.7</c:v>
                </c:pt>
                <c:pt idx="12">
                  <c:v>284.5</c:v>
                </c:pt>
                <c:pt idx="13">
                  <c:v>264.8</c:v>
                </c:pt>
                <c:pt idx="14">
                  <c:v>262.39999999999998</c:v>
                </c:pt>
                <c:pt idx="15">
                  <c:v>252.4</c:v>
                </c:pt>
                <c:pt idx="16">
                  <c:v>239.7</c:v>
                </c:pt>
                <c:pt idx="17">
                  <c:v>223.2</c:v>
                </c:pt>
                <c:pt idx="18">
                  <c:v>220.2</c:v>
                </c:pt>
                <c:pt idx="19">
                  <c:v>212.8</c:v>
                </c:pt>
              </c:numCache>
            </c:numRef>
          </c:val>
          <c:extLst xmlns:c16r2="http://schemas.microsoft.com/office/drawing/2015/06/chart">
            <c:ext xmlns:c16="http://schemas.microsoft.com/office/drawing/2014/chart" uri="{C3380CC4-5D6E-409C-BE32-E72D297353CC}">
              <c16:uniqueId val="{00000000-0E8A-4D46-8D94-0A1A86FC45A8}"/>
            </c:ext>
          </c:extLst>
        </c:ser>
        <c:ser>
          <c:idx val="1"/>
          <c:order val="1"/>
          <c:tx>
            <c:strRef>
              <c:f>'Kap.2 Nezamestnanosť'!$Q$3</c:f>
              <c:strCache>
                <c:ptCount val="1"/>
                <c:pt idx="0">
                  <c:v>Počet nezamestnaných (ÚPSVR)</c:v>
                </c:pt>
              </c:strCache>
            </c:strRef>
          </c:tx>
          <c:spPr>
            <a:solidFill>
              <a:srgbClr val="FF0000"/>
            </a:solidFill>
          </c:spPr>
          <c:invertIfNegative val="0"/>
          <c:cat>
            <c:strRef>
              <c:f>'Kap.2 Nezamestnanosť'!$O$4:$O$23</c:f>
              <c:strCache>
                <c:ptCount val="20"/>
                <c:pt idx="0">
                  <c:v>1. Q. 2013</c:v>
                </c:pt>
                <c:pt idx="1">
                  <c:v>2. Q. 2013</c:v>
                </c:pt>
                <c:pt idx="2">
                  <c:v>3. Q. 2013</c:v>
                </c:pt>
                <c:pt idx="3">
                  <c:v>4.Q. 2013</c:v>
                </c:pt>
                <c:pt idx="4">
                  <c:v>1. Q. 2014</c:v>
                </c:pt>
                <c:pt idx="5">
                  <c:v>2.Q. 2014</c:v>
                </c:pt>
                <c:pt idx="6">
                  <c:v>3.Q. 2014</c:v>
                </c:pt>
                <c:pt idx="7">
                  <c:v>4. Q. 2014</c:v>
                </c:pt>
                <c:pt idx="8">
                  <c:v>1. Q. 2015</c:v>
                </c:pt>
                <c:pt idx="9">
                  <c:v>2. Q. 2015</c:v>
                </c:pt>
                <c:pt idx="10">
                  <c:v>3. Q. 2015</c:v>
                </c:pt>
                <c:pt idx="11">
                  <c:v>4. Q. 2015</c:v>
                </c:pt>
                <c:pt idx="12">
                  <c:v>1. Q. 2016</c:v>
                </c:pt>
                <c:pt idx="13">
                  <c:v>2. Q. 2016</c:v>
                </c:pt>
                <c:pt idx="14">
                  <c:v>3. Q. 2016</c:v>
                </c:pt>
                <c:pt idx="15">
                  <c:v>4. Q. 2016</c:v>
                </c:pt>
                <c:pt idx="16">
                  <c:v>1. Q. 2017</c:v>
                </c:pt>
                <c:pt idx="17">
                  <c:v>2. Q. 2017</c:v>
                </c:pt>
                <c:pt idx="18">
                  <c:v>3. Q. 2017</c:v>
                </c:pt>
                <c:pt idx="19">
                  <c:v>4. Q. 2017</c:v>
                </c:pt>
              </c:strCache>
            </c:strRef>
          </c:cat>
          <c:val>
            <c:numRef>
              <c:f>'Kap.2 Nezamestnanosť'!$Q$4:$Q$23</c:f>
              <c:numCache>
                <c:formatCode>General</c:formatCode>
                <c:ptCount val="20"/>
                <c:pt idx="0">
                  <c:v>434.63766666666669</c:v>
                </c:pt>
                <c:pt idx="1">
                  <c:v>418.54700000000003</c:v>
                </c:pt>
                <c:pt idx="2">
                  <c:v>406.5263333333333</c:v>
                </c:pt>
                <c:pt idx="3">
                  <c:v>400.31400000000002</c:v>
                </c:pt>
                <c:pt idx="4">
                  <c:v>400.40533333333332</c:v>
                </c:pt>
                <c:pt idx="5">
                  <c:v>386.75766666666669</c:v>
                </c:pt>
                <c:pt idx="6">
                  <c:v>380.8966666666667</c:v>
                </c:pt>
                <c:pt idx="7">
                  <c:v>374.58333333333331</c:v>
                </c:pt>
                <c:pt idx="8">
                  <c:v>375.16066666666671</c:v>
                </c:pt>
                <c:pt idx="9">
                  <c:v>355.32100000000003</c:v>
                </c:pt>
                <c:pt idx="10">
                  <c:v>349.30966666666666</c:v>
                </c:pt>
                <c:pt idx="11">
                  <c:v>338.53633333333329</c:v>
                </c:pt>
                <c:pt idx="12">
                  <c:v>324.84633333333335</c:v>
                </c:pt>
                <c:pt idx="13">
                  <c:v>303.75799999999998</c:v>
                </c:pt>
                <c:pt idx="14">
                  <c:v>295.48833333333334</c:v>
                </c:pt>
                <c:pt idx="15">
                  <c:v>279.858</c:v>
                </c:pt>
                <c:pt idx="16">
                  <c:v>266.2236666666667</c:v>
                </c:pt>
                <c:pt idx="17">
                  <c:v>235.87333333333333</c:v>
                </c:pt>
                <c:pt idx="18">
                  <c:v>210.76666666666665</c:v>
                </c:pt>
                <c:pt idx="19">
                  <c:v>197.30333333333331</c:v>
                </c:pt>
              </c:numCache>
            </c:numRef>
          </c:val>
          <c:extLst xmlns:c16r2="http://schemas.microsoft.com/office/drawing/2015/06/chart">
            <c:ext xmlns:c16="http://schemas.microsoft.com/office/drawing/2014/chart" uri="{C3380CC4-5D6E-409C-BE32-E72D297353CC}">
              <c16:uniqueId val="{00000001-0E8A-4D46-8D94-0A1A86FC45A8}"/>
            </c:ext>
          </c:extLst>
        </c:ser>
        <c:dLbls>
          <c:showLegendKey val="0"/>
          <c:showVal val="0"/>
          <c:showCatName val="0"/>
          <c:showSerName val="0"/>
          <c:showPercent val="0"/>
          <c:showBubbleSize val="0"/>
        </c:dLbls>
        <c:gapWidth val="183"/>
        <c:axId val="273357544"/>
        <c:axId val="273356760"/>
      </c:barChart>
      <c:lineChart>
        <c:grouping val="standard"/>
        <c:varyColors val="0"/>
        <c:ser>
          <c:idx val="2"/>
          <c:order val="2"/>
          <c:tx>
            <c:strRef>
              <c:f>'Kap.2 Nezamestnanosť'!$R$3</c:f>
              <c:strCache>
                <c:ptCount val="1"/>
                <c:pt idx="0">
                  <c:v>Miera nezamestnanosti (ŠÚ SR)</c:v>
                </c:pt>
              </c:strCache>
            </c:strRef>
          </c:tx>
          <c:spPr>
            <a:ln>
              <a:solidFill>
                <a:schemeClr val="accent3">
                  <a:lumMod val="50000"/>
                </a:schemeClr>
              </a:solidFill>
            </a:ln>
          </c:spPr>
          <c:marker>
            <c:symbol val="triangle"/>
            <c:size val="5"/>
            <c:spPr>
              <a:solidFill>
                <a:schemeClr val="bg1"/>
              </a:solidFill>
              <a:ln>
                <a:solidFill>
                  <a:schemeClr val="accent3">
                    <a:lumMod val="50000"/>
                  </a:schemeClr>
                </a:solidFill>
              </a:ln>
            </c:spPr>
          </c:marker>
          <c:cat>
            <c:strRef>
              <c:f>'Kap.2 Nezamestnanosť'!$O$4:$O$23</c:f>
              <c:strCache>
                <c:ptCount val="20"/>
                <c:pt idx="0">
                  <c:v>1. Q. 2013</c:v>
                </c:pt>
                <c:pt idx="1">
                  <c:v>2. Q. 2013</c:v>
                </c:pt>
                <c:pt idx="2">
                  <c:v>3. Q. 2013</c:v>
                </c:pt>
                <c:pt idx="3">
                  <c:v>4.Q. 2013</c:v>
                </c:pt>
                <c:pt idx="4">
                  <c:v>1. Q. 2014</c:v>
                </c:pt>
                <c:pt idx="5">
                  <c:v>2.Q. 2014</c:v>
                </c:pt>
                <c:pt idx="6">
                  <c:v>3.Q. 2014</c:v>
                </c:pt>
                <c:pt idx="7">
                  <c:v>4. Q. 2014</c:v>
                </c:pt>
                <c:pt idx="8">
                  <c:v>1. Q. 2015</c:v>
                </c:pt>
                <c:pt idx="9">
                  <c:v>2. Q. 2015</c:v>
                </c:pt>
                <c:pt idx="10">
                  <c:v>3. Q. 2015</c:v>
                </c:pt>
                <c:pt idx="11">
                  <c:v>4. Q. 2015</c:v>
                </c:pt>
                <c:pt idx="12">
                  <c:v>1. Q. 2016</c:v>
                </c:pt>
                <c:pt idx="13">
                  <c:v>2. Q. 2016</c:v>
                </c:pt>
                <c:pt idx="14">
                  <c:v>3. Q. 2016</c:v>
                </c:pt>
                <c:pt idx="15">
                  <c:v>4. Q. 2016</c:v>
                </c:pt>
                <c:pt idx="16">
                  <c:v>1. Q. 2017</c:v>
                </c:pt>
                <c:pt idx="17">
                  <c:v>2. Q. 2017</c:v>
                </c:pt>
                <c:pt idx="18">
                  <c:v>3. Q. 2017</c:v>
                </c:pt>
                <c:pt idx="19">
                  <c:v>4. Q. 2017</c:v>
                </c:pt>
              </c:strCache>
            </c:strRef>
          </c:cat>
          <c:val>
            <c:numRef>
              <c:f>'Kap.2 Nezamestnanosť'!$R$4:$R$23</c:f>
              <c:numCache>
                <c:formatCode>General</c:formatCode>
                <c:ptCount val="20"/>
                <c:pt idx="0">
                  <c:v>14.5</c:v>
                </c:pt>
                <c:pt idx="1">
                  <c:v>14</c:v>
                </c:pt>
                <c:pt idx="2">
                  <c:v>14.1</c:v>
                </c:pt>
                <c:pt idx="3">
                  <c:v>14.2</c:v>
                </c:pt>
                <c:pt idx="4">
                  <c:v>14.1</c:v>
                </c:pt>
                <c:pt idx="5">
                  <c:v>13.2</c:v>
                </c:pt>
                <c:pt idx="6">
                  <c:v>12.9</c:v>
                </c:pt>
                <c:pt idx="7">
                  <c:v>12.6</c:v>
                </c:pt>
                <c:pt idx="8">
                  <c:v>12.4</c:v>
                </c:pt>
                <c:pt idx="9">
                  <c:v>11.2</c:v>
                </c:pt>
                <c:pt idx="10">
                  <c:v>11.3</c:v>
                </c:pt>
                <c:pt idx="11">
                  <c:v>11</c:v>
                </c:pt>
                <c:pt idx="12">
                  <c:v>10.4</c:v>
                </c:pt>
                <c:pt idx="13">
                  <c:v>9.6</c:v>
                </c:pt>
                <c:pt idx="14">
                  <c:v>9.5</c:v>
                </c:pt>
                <c:pt idx="15">
                  <c:v>9.1</c:v>
                </c:pt>
                <c:pt idx="16">
                  <c:v>8.6999999999999993</c:v>
                </c:pt>
                <c:pt idx="17">
                  <c:v>8.1</c:v>
                </c:pt>
                <c:pt idx="18">
                  <c:v>8</c:v>
                </c:pt>
                <c:pt idx="19">
                  <c:v>7.7</c:v>
                </c:pt>
              </c:numCache>
            </c:numRef>
          </c:val>
          <c:smooth val="0"/>
          <c:extLst xmlns:c16r2="http://schemas.microsoft.com/office/drawing/2015/06/chart">
            <c:ext xmlns:c16="http://schemas.microsoft.com/office/drawing/2014/chart" uri="{C3380CC4-5D6E-409C-BE32-E72D297353CC}">
              <c16:uniqueId val="{00000002-0E8A-4D46-8D94-0A1A86FC45A8}"/>
            </c:ext>
          </c:extLst>
        </c:ser>
        <c:ser>
          <c:idx val="3"/>
          <c:order val="3"/>
          <c:tx>
            <c:strRef>
              <c:f>'Kap.2 Nezamestnanosť'!$S$3</c:f>
              <c:strCache>
                <c:ptCount val="1"/>
                <c:pt idx="0">
                  <c:v>Miera evidovanej nezamestnanosti (ÚPSVR)</c:v>
                </c:pt>
              </c:strCache>
            </c:strRef>
          </c:tx>
          <c:spPr>
            <a:ln>
              <a:solidFill>
                <a:schemeClr val="accent2"/>
              </a:solidFill>
            </a:ln>
          </c:spPr>
          <c:marker>
            <c:symbol val="triangle"/>
            <c:size val="5"/>
            <c:spPr>
              <a:solidFill>
                <a:schemeClr val="bg1"/>
              </a:solidFill>
            </c:spPr>
          </c:marker>
          <c:cat>
            <c:strRef>
              <c:f>'Kap.2 Nezamestnanosť'!$O$4:$O$23</c:f>
              <c:strCache>
                <c:ptCount val="20"/>
                <c:pt idx="0">
                  <c:v>1. Q. 2013</c:v>
                </c:pt>
                <c:pt idx="1">
                  <c:v>2. Q. 2013</c:v>
                </c:pt>
                <c:pt idx="2">
                  <c:v>3. Q. 2013</c:v>
                </c:pt>
                <c:pt idx="3">
                  <c:v>4.Q. 2013</c:v>
                </c:pt>
                <c:pt idx="4">
                  <c:v>1. Q. 2014</c:v>
                </c:pt>
                <c:pt idx="5">
                  <c:v>2.Q. 2014</c:v>
                </c:pt>
                <c:pt idx="6">
                  <c:v>3.Q. 2014</c:v>
                </c:pt>
                <c:pt idx="7">
                  <c:v>4. Q. 2014</c:v>
                </c:pt>
                <c:pt idx="8">
                  <c:v>1. Q. 2015</c:v>
                </c:pt>
                <c:pt idx="9">
                  <c:v>2. Q. 2015</c:v>
                </c:pt>
                <c:pt idx="10">
                  <c:v>3. Q. 2015</c:v>
                </c:pt>
                <c:pt idx="11">
                  <c:v>4. Q. 2015</c:v>
                </c:pt>
                <c:pt idx="12">
                  <c:v>1. Q. 2016</c:v>
                </c:pt>
                <c:pt idx="13">
                  <c:v>2. Q. 2016</c:v>
                </c:pt>
                <c:pt idx="14">
                  <c:v>3. Q. 2016</c:v>
                </c:pt>
                <c:pt idx="15">
                  <c:v>4. Q. 2016</c:v>
                </c:pt>
                <c:pt idx="16">
                  <c:v>1. Q. 2017</c:v>
                </c:pt>
                <c:pt idx="17">
                  <c:v>2. Q. 2017</c:v>
                </c:pt>
                <c:pt idx="18">
                  <c:v>3. Q. 2017</c:v>
                </c:pt>
                <c:pt idx="19">
                  <c:v>4. Q. 2017</c:v>
                </c:pt>
              </c:strCache>
            </c:strRef>
          </c:cat>
          <c:val>
            <c:numRef>
              <c:f>'Kap.2 Nezamestnanosť'!$S$4:$S$23</c:f>
              <c:numCache>
                <c:formatCode>General</c:formatCode>
                <c:ptCount val="20"/>
                <c:pt idx="0">
                  <c:v>14.729999999999999</c:v>
                </c:pt>
                <c:pt idx="1">
                  <c:v>14.306666666666667</c:v>
                </c:pt>
                <c:pt idx="2">
                  <c:v>13.843333333333334</c:v>
                </c:pt>
                <c:pt idx="3">
                  <c:v>13.553333333333333</c:v>
                </c:pt>
                <c:pt idx="4">
                  <c:v>13.46</c:v>
                </c:pt>
                <c:pt idx="5">
                  <c:v>12.846666666666666</c:v>
                </c:pt>
                <c:pt idx="6">
                  <c:v>12.556666666666667</c:v>
                </c:pt>
                <c:pt idx="7">
                  <c:v>12.296666666666667</c:v>
                </c:pt>
                <c:pt idx="8">
                  <c:v>12.256666666666668</c:v>
                </c:pt>
                <c:pt idx="9">
                  <c:v>11.57</c:v>
                </c:pt>
                <c:pt idx="10">
                  <c:v>11.386666666666668</c:v>
                </c:pt>
                <c:pt idx="11">
                  <c:v>10.793333333333335</c:v>
                </c:pt>
                <c:pt idx="12">
                  <c:v>10.123333333333333</c:v>
                </c:pt>
                <c:pt idx="13">
                  <c:v>9.5133333333333336</c:v>
                </c:pt>
                <c:pt idx="14">
                  <c:v>9.43</c:v>
                </c:pt>
                <c:pt idx="15">
                  <c:v>8.8733333333333331</c:v>
                </c:pt>
                <c:pt idx="16" formatCode="0.00">
                  <c:v>8.3566666666666674</c:v>
                </c:pt>
                <c:pt idx="17" formatCode="0.00">
                  <c:v>7.330000000000001</c:v>
                </c:pt>
                <c:pt idx="18" formatCode="0.00">
                  <c:v>6.5533333333333337</c:v>
                </c:pt>
                <c:pt idx="19" formatCode="0.00">
                  <c:v>6.0100000000000007</c:v>
                </c:pt>
              </c:numCache>
            </c:numRef>
          </c:val>
          <c:smooth val="0"/>
          <c:extLst xmlns:c16r2="http://schemas.microsoft.com/office/drawing/2015/06/chart">
            <c:ext xmlns:c16="http://schemas.microsoft.com/office/drawing/2014/chart" uri="{C3380CC4-5D6E-409C-BE32-E72D297353CC}">
              <c16:uniqueId val="{00000003-0E8A-4D46-8D94-0A1A86FC45A8}"/>
            </c:ext>
          </c:extLst>
        </c:ser>
        <c:dLbls>
          <c:showLegendKey val="0"/>
          <c:showVal val="0"/>
          <c:showCatName val="0"/>
          <c:showSerName val="0"/>
          <c:showPercent val="0"/>
          <c:showBubbleSize val="0"/>
        </c:dLbls>
        <c:marker val="1"/>
        <c:smooth val="0"/>
        <c:axId val="273350880"/>
        <c:axId val="273356368"/>
      </c:lineChart>
      <c:catAx>
        <c:axId val="273357544"/>
        <c:scaling>
          <c:orientation val="minMax"/>
        </c:scaling>
        <c:delete val="0"/>
        <c:axPos val="b"/>
        <c:title>
          <c:tx>
            <c:rich>
              <a:bodyPr/>
              <a:lstStyle/>
              <a:p>
                <a:pPr>
                  <a:defRPr/>
                </a:pPr>
                <a:r>
                  <a:rPr lang="en-US"/>
                  <a:t>obdobie</a:t>
                </a:r>
              </a:p>
            </c:rich>
          </c:tx>
          <c:layout>
            <c:manualLayout>
              <c:xMode val="edge"/>
              <c:yMode val="edge"/>
              <c:x val="0.45317353082354261"/>
              <c:y val="0.79345395101046612"/>
            </c:manualLayout>
          </c:layout>
          <c:overlay val="0"/>
        </c:title>
        <c:numFmt formatCode="General" sourceLinked="1"/>
        <c:majorTickMark val="none"/>
        <c:minorTickMark val="none"/>
        <c:tickLblPos val="nextTo"/>
        <c:txPr>
          <a:bodyPr rot="-5400000" vert="horz"/>
          <a:lstStyle/>
          <a:p>
            <a:pPr>
              <a:defRPr/>
            </a:pPr>
            <a:endParaRPr lang="sk-SK"/>
          </a:p>
        </c:txPr>
        <c:crossAx val="273356760"/>
        <c:crosses val="autoZero"/>
        <c:auto val="1"/>
        <c:lblAlgn val="ctr"/>
        <c:lblOffset val="100"/>
        <c:noMultiLvlLbl val="0"/>
      </c:catAx>
      <c:valAx>
        <c:axId val="273356760"/>
        <c:scaling>
          <c:orientation val="minMax"/>
          <c:max val="460"/>
          <c:min val="150"/>
        </c:scaling>
        <c:delete val="0"/>
        <c:axPos val="l"/>
        <c:majorGridlines/>
        <c:minorGridlines>
          <c:spPr>
            <a:ln>
              <a:noFill/>
            </a:ln>
          </c:spPr>
        </c:minorGridlines>
        <c:title>
          <c:tx>
            <c:rich>
              <a:bodyPr/>
              <a:lstStyle/>
              <a:p>
                <a:pPr>
                  <a:defRPr/>
                </a:pPr>
                <a:r>
                  <a:rPr lang="sk-SK"/>
                  <a:t>v tis. osôb</a:t>
                </a:r>
              </a:p>
            </c:rich>
          </c:tx>
          <c:layout/>
          <c:overlay val="0"/>
        </c:title>
        <c:numFmt formatCode="General" sourceLinked="1"/>
        <c:majorTickMark val="out"/>
        <c:minorTickMark val="none"/>
        <c:tickLblPos val="nextTo"/>
        <c:crossAx val="273357544"/>
        <c:crosses val="autoZero"/>
        <c:crossBetween val="between"/>
      </c:valAx>
      <c:valAx>
        <c:axId val="273356368"/>
        <c:scaling>
          <c:orientation val="minMax"/>
          <c:max val="16"/>
          <c:min val="4"/>
        </c:scaling>
        <c:delete val="0"/>
        <c:axPos val="r"/>
        <c:numFmt formatCode="0.0%" sourceLinked="0"/>
        <c:majorTickMark val="out"/>
        <c:minorTickMark val="none"/>
        <c:tickLblPos val="nextTo"/>
        <c:crossAx val="273350880"/>
        <c:crosses val="max"/>
        <c:crossBetween val="between"/>
        <c:majorUnit val="2"/>
        <c:dispUnits>
          <c:builtInUnit val="hundreds"/>
        </c:dispUnits>
      </c:valAx>
      <c:catAx>
        <c:axId val="273350880"/>
        <c:scaling>
          <c:orientation val="minMax"/>
        </c:scaling>
        <c:delete val="1"/>
        <c:axPos val="b"/>
        <c:numFmt formatCode="General" sourceLinked="1"/>
        <c:majorTickMark val="out"/>
        <c:minorTickMark val="none"/>
        <c:tickLblPos val="none"/>
        <c:crossAx val="273356368"/>
        <c:crosses val="autoZero"/>
        <c:auto val="1"/>
        <c:lblAlgn val="ctr"/>
        <c:lblOffset val="100"/>
        <c:noMultiLvlLbl val="0"/>
      </c:catAx>
    </c:plotArea>
    <c:legend>
      <c:legendPos val="b"/>
      <c:layout>
        <c:manualLayout>
          <c:xMode val="edge"/>
          <c:yMode val="edge"/>
          <c:x val="7.8610688321222352E-2"/>
          <c:y val="0.85468598373094185"/>
          <c:w val="0.85607507128613547"/>
          <c:h val="0.12502360902157703"/>
        </c:manualLayout>
      </c:layout>
      <c:overlay val="0"/>
      <c:txPr>
        <a:bodyPr/>
        <a:lstStyle/>
        <a:p>
          <a:pPr>
            <a:defRPr sz="900"/>
          </a:pPr>
          <a:endParaRPr lang="sk-SK"/>
        </a:p>
      </c:txPr>
    </c:legend>
    <c:plotVisOnly val="1"/>
    <c:dispBlanksAs val="gap"/>
    <c:showDLblsOverMax val="0"/>
  </c:chart>
  <c:spPr>
    <a:ln>
      <a:noFill/>
    </a:ln>
  </c:spPr>
  <c:txPr>
    <a:bodyPr/>
    <a:lstStyle/>
    <a:p>
      <a:pPr>
        <a:defRPr sz="1000" baseline="0">
          <a:latin typeface="Times New Roman" panose="02020603050405020304" pitchFamily="18" charset="0"/>
          <a:cs typeface="Times New Roman" panose="02020603050405020304" pitchFamily="18" charset="0"/>
        </a:defRPr>
      </a:pPr>
      <a:endParaRPr lang="sk-S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23477375350886"/>
          <c:y val="5.1867839677685428E-2"/>
          <c:w val="0.81635339615559654"/>
          <c:h val="0.75660988510763161"/>
        </c:manualLayout>
      </c:layout>
      <c:barChart>
        <c:barDir val="col"/>
        <c:grouping val="clustered"/>
        <c:varyColors val="0"/>
        <c:ser>
          <c:idx val="0"/>
          <c:order val="0"/>
          <c:tx>
            <c:v>UoZ celkom 2016</c:v>
          </c:tx>
          <c:spPr>
            <a:solidFill>
              <a:srgbClr val="A50021"/>
            </a:solidFill>
            <a:ln w="12700">
              <a:noFill/>
              <a:prstDash val="solid"/>
            </a:ln>
          </c:spPr>
          <c:invertIfNegative val="0"/>
          <c:cat>
            <c:strRef>
              <c:f>'Kap.2 Nezamestnanosť vývoj'!$M$5:$M$16</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'Kap.2 Nezamestnanosť vývoj'!$N$5:$N$16</c:f>
              <c:numCache>
                <c:formatCode>#,##0</c:formatCode>
                <c:ptCount val="12"/>
                <c:pt idx="0">
                  <c:v>330783</c:v>
                </c:pt>
                <c:pt idx="1">
                  <c:v>326075</c:v>
                </c:pt>
                <c:pt idx="2">
                  <c:v>317681</c:v>
                </c:pt>
                <c:pt idx="3">
                  <c:v>309583</c:v>
                </c:pt>
                <c:pt idx="4">
                  <c:v>302264</c:v>
                </c:pt>
                <c:pt idx="5">
                  <c:v>299427</c:v>
                </c:pt>
                <c:pt idx="6">
                  <c:v>297649</c:v>
                </c:pt>
                <c:pt idx="7">
                  <c:v>294721</c:v>
                </c:pt>
                <c:pt idx="8">
                  <c:v>294095</c:v>
                </c:pt>
                <c:pt idx="9">
                  <c:v>285251</c:v>
                </c:pt>
                <c:pt idx="10">
                  <c:v>278192</c:v>
                </c:pt>
                <c:pt idx="11">
                  <c:v>276131</c:v>
                </c:pt>
              </c:numCache>
            </c:numRef>
          </c:val>
          <c:extLst xmlns:c16r2="http://schemas.microsoft.com/office/drawing/2015/06/chart">
            <c:ext xmlns:c16="http://schemas.microsoft.com/office/drawing/2014/chart" uri="{C3380CC4-5D6E-409C-BE32-E72D297353CC}">
              <c16:uniqueId val="{00000000-83A4-4F08-BFAE-D50127A49A4E}"/>
            </c:ext>
          </c:extLst>
        </c:ser>
        <c:ser>
          <c:idx val="1"/>
          <c:order val="1"/>
          <c:tx>
            <c:v>UoZ celkom 2017</c:v>
          </c:tx>
          <c:spPr>
            <a:solidFill>
              <a:schemeClr val="accent3">
                <a:lumMod val="60000"/>
                <a:lumOff val="40000"/>
              </a:schemeClr>
            </a:solidFill>
            <a:ln w="12700">
              <a:noFill/>
              <a:prstDash val="solid"/>
            </a:ln>
          </c:spPr>
          <c:invertIfNegative val="0"/>
          <c:cat>
            <c:strRef>
              <c:f>'Kap.2 Nezamestnanosť vývoj'!$M$5:$M$16</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'Kap.2 Nezamestnanosť vývoj'!$O$5:$O$16</c:f>
              <c:numCache>
                <c:formatCode>#,##0</c:formatCode>
                <c:ptCount val="12"/>
                <c:pt idx="0">
                  <c:v>273894</c:v>
                </c:pt>
                <c:pt idx="1">
                  <c:v>267219</c:v>
                </c:pt>
                <c:pt idx="2">
                  <c:v>257558</c:v>
                </c:pt>
                <c:pt idx="3">
                  <c:v>248753</c:v>
                </c:pt>
                <c:pt idx="4">
                  <c:v>236934</c:v>
                </c:pt>
                <c:pt idx="5">
                  <c:v>221933</c:v>
                </c:pt>
                <c:pt idx="6">
                  <c:v>215495</c:v>
                </c:pt>
                <c:pt idx="7">
                  <c:v>209918</c:v>
                </c:pt>
                <c:pt idx="8">
                  <c:v>206887</c:v>
                </c:pt>
                <c:pt idx="9">
                  <c:v>200272</c:v>
                </c:pt>
                <c:pt idx="10">
                  <c:v>196055</c:v>
                </c:pt>
                <c:pt idx="11">
                  <c:v>195583</c:v>
                </c:pt>
              </c:numCache>
            </c:numRef>
          </c:val>
          <c:extLst xmlns:c16r2="http://schemas.microsoft.com/office/drawing/2015/06/chart">
            <c:ext xmlns:c16="http://schemas.microsoft.com/office/drawing/2014/chart" uri="{C3380CC4-5D6E-409C-BE32-E72D297353CC}">
              <c16:uniqueId val="{00000001-83A4-4F08-BFAE-D50127A49A4E}"/>
            </c:ext>
          </c:extLst>
        </c:ser>
        <c:dLbls>
          <c:showLegendKey val="0"/>
          <c:showVal val="0"/>
          <c:showCatName val="0"/>
          <c:showSerName val="0"/>
          <c:showPercent val="0"/>
          <c:showBubbleSize val="0"/>
        </c:dLbls>
        <c:gapWidth val="150"/>
        <c:axId val="273352840"/>
        <c:axId val="273355192"/>
      </c:barChart>
      <c:catAx>
        <c:axId val="273352840"/>
        <c:scaling>
          <c:orientation val="minMax"/>
        </c:scaling>
        <c:delete val="0"/>
        <c:axPos val="b"/>
        <c:numFmt formatCode="General" sourceLinked="1"/>
        <c:majorTickMark val="out"/>
        <c:minorTickMark val="none"/>
        <c:tickLblPos val="nextTo"/>
        <c:spPr>
          <a:ln w="3175">
            <a:solidFill>
              <a:schemeClr val="bg1">
                <a:lumMod val="75000"/>
              </a:schemeClr>
            </a:solidFill>
            <a:prstDash val="solid"/>
          </a:ln>
        </c:spPr>
        <c:txPr>
          <a:bodyPr rot="-2100000" vert="horz"/>
          <a:lstStyle/>
          <a:p>
            <a:pPr>
              <a:defRPr/>
            </a:pPr>
            <a:endParaRPr lang="sk-SK"/>
          </a:p>
        </c:txPr>
        <c:crossAx val="273355192"/>
        <c:crosses val="autoZero"/>
        <c:auto val="1"/>
        <c:lblAlgn val="ctr"/>
        <c:lblOffset val="100"/>
        <c:tickMarkSkip val="1"/>
        <c:noMultiLvlLbl val="0"/>
      </c:catAx>
      <c:valAx>
        <c:axId val="273355192"/>
        <c:scaling>
          <c:orientation val="minMax"/>
          <c:max val="350000"/>
          <c:min val="180000"/>
        </c:scaling>
        <c:delete val="0"/>
        <c:axPos val="l"/>
        <c:majorGridlines>
          <c:spPr>
            <a:ln w="3175">
              <a:solidFill>
                <a:schemeClr val="bg1">
                  <a:lumMod val="85000"/>
                  <a:alpha val="64000"/>
                </a:schemeClr>
              </a:solidFill>
              <a:prstDash val="solid"/>
            </a:ln>
          </c:spPr>
        </c:majorGridlines>
        <c:title>
          <c:tx>
            <c:rich>
              <a:bodyPr rot="-5400000" vert="horz"/>
              <a:lstStyle/>
              <a:p>
                <a:pPr algn="ctr">
                  <a:defRPr/>
                </a:pPr>
                <a:r>
                  <a:rPr lang="sk-SK"/>
                  <a:t>počet UoZ</a:t>
                </a:r>
              </a:p>
            </c:rich>
          </c:tx>
          <c:layout>
            <c:manualLayout>
              <c:xMode val="edge"/>
              <c:yMode val="edge"/>
              <c:x val="2.1097804735950836E-2"/>
              <c:y val="0.35444357080783195"/>
            </c:manualLayout>
          </c:layout>
          <c:overlay val="0"/>
          <c:spPr>
            <a:solidFill>
              <a:srgbClr val="FFFFFF"/>
            </a:solidFill>
            <a:ln w="25400">
              <a:noFill/>
            </a:ln>
          </c:spPr>
        </c:title>
        <c:numFmt formatCode="#,##0" sourceLinked="0"/>
        <c:majorTickMark val="none"/>
        <c:minorTickMark val="none"/>
        <c:tickLblPos val="nextTo"/>
        <c:spPr>
          <a:ln w="3175">
            <a:solidFill>
              <a:schemeClr val="bg1">
                <a:lumMod val="85000"/>
              </a:schemeClr>
            </a:solidFill>
            <a:prstDash val="solid"/>
          </a:ln>
        </c:spPr>
        <c:txPr>
          <a:bodyPr rot="0" vert="horz"/>
          <a:lstStyle/>
          <a:p>
            <a:pPr>
              <a:defRPr sz="900"/>
            </a:pPr>
            <a:endParaRPr lang="sk-SK"/>
          </a:p>
        </c:txPr>
        <c:crossAx val="273352840"/>
        <c:crosses val="autoZero"/>
        <c:crossBetween val="between"/>
        <c:majorUnit val="20000"/>
        <c:minorUnit val="1000"/>
      </c:valAx>
      <c:spPr>
        <a:solidFill>
          <a:srgbClr val="FFFFFF"/>
        </a:solidFill>
        <a:ln w="6350">
          <a:solidFill>
            <a:schemeClr val="bg1">
              <a:lumMod val="85000"/>
            </a:schemeClr>
          </a:solidFill>
          <a:prstDash val="solid"/>
        </a:ln>
      </c:spPr>
    </c:plotArea>
    <c:legend>
      <c:legendPos val="t"/>
      <c:layout>
        <c:manualLayout>
          <c:xMode val="edge"/>
          <c:yMode val="edge"/>
          <c:x val="0.50606135719974055"/>
          <c:y val="6.9878037902317516E-2"/>
          <c:w val="0.45673123746336264"/>
          <c:h val="8.7354136088293247E-2"/>
        </c:manualLayout>
      </c:layout>
      <c:overlay val="1"/>
    </c:legend>
    <c:plotVisOnly val="1"/>
    <c:dispBlanksAs val="gap"/>
    <c:showDLblsOverMax val="0"/>
  </c:chart>
  <c:spPr>
    <a:ln w="3175">
      <a:noFill/>
      <a:prstDash val="solid"/>
    </a:ln>
  </c:spPr>
  <c:txPr>
    <a:bodyPr/>
    <a:lstStyle/>
    <a:p>
      <a:pPr>
        <a:defRPr sz="1000" b="0" i="0" u="none" strike="noStrike" baseline="0">
          <a:solidFill>
            <a:srgbClr val="000000"/>
          </a:solidFill>
          <a:latin typeface="Times New Roman" pitchFamily="18" charset="0"/>
          <a:ea typeface="Arial"/>
          <a:cs typeface="Times New Roman" pitchFamily="18" charset="0"/>
        </a:defRPr>
      </a:pPr>
      <a:endParaRPr lang="sk-SK"/>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28575</xdr:rowOff>
    </xdr:from>
    <xdr:to>
      <xdr:col>8</xdr:col>
      <xdr:colOff>396875</xdr:colOff>
      <xdr:row>16</xdr:row>
      <xdr:rowOff>140970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57150</xdr:colOff>
      <xdr:row>2</xdr:row>
      <xdr:rowOff>76199</xdr:rowOff>
    </xdr:from>
    <xdr:to>
      <xdr:col>10</xdr:col>
      <xdr:colOff>595313</xdr:colOff>
      <xdr:row>18</xdr:row>
      <xdr:rowOff>178593</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9524</xdr:colOff>
      <xdr:row>22</xdr:row>
      <xdr:rowOff>44450</xdr:rowOff>
    </xdr:from>
    <xdr:to>
      <xdr:col>10</xdr:col>
      <xdr:colOff>571499</xdr:colOff>
      <xdr:row>40</xdr:row>
      <xdr:rowOff>0</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19050</xdr:colOff>
      <xdr:row>2</xdr:row>
      <xdr:rowOff>19050</xdr:rowOff>
    </xdr:from>
    <xdr:to>
      <xdr:col>10</xdr:col>
      <xdr:colOff>47625</xdr:colOff>
      <xdr:row>38</xdr:row>
      <xdr:rowOff>104775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28574</xdr:colOff>
      <xdr:row>45</xdr:row>
      <xdr:rowOff>57149</xdr:rowOff>
    </xdr:from>
    <xdr:to>
      <xdr:col>9</xdr:col>
      <xdr:colOff>600075</xdr:colOff>
      <xdr:row>65</xdr:row>
      <xdr:rowOff>47624</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19049</xdr:colOff>
      <xdr:row>2</xdr:row>
      <xdr:rowOff>57149</xdr:rowOff>
    </xdr:from>
    <xdr:to>
      <xdr:col>10</xdr:col>
      <xdr:colOff>74084</xdr:colOff>
      <xdr:row>20</xdr:row>
      <xdr:rowOff>10582</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371475</xdr:colOff>
      <xdr:row>50</xdr:row>
      <xdr:rowOff>152400</xdr:rowOff>
    </xdr:from>
    <xdr:ext cx="63500" cy="160655"/>
    <xdr:sp macro="" textlink="">
      <xdr:nvSpPr>
        <xdr:cNvPr id="3" name="Obdĺžnik 2"/>
        <xdr:cNvSpPr>
          <a:spLocks noChangeArrowheads="1"/>
        </xdr:cNvSpPr>
      </xdr:nvSpPr>
      <xdr:spPr bwMode="auto">
        <a:xfrm>
          <a:off x="4757420" y="10445750"/>
          <a:ext cx="63500" cy="160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none" lIns="0" tIns="0" rIns="0" bIns="0" anchor="t" anchorCtr="0" upright="1">
          <a:spAutoFit/>
        </a:bodyPr>
        <a:lstStyle/>
        <a:p>
          <a:pPr algn="just">
            <a:spcAft>
              <a:spcPts val="0"/>
            </a:spcAft>
          </a:pPr>
          <a:r>
            <a:rPr lang="sk-SK" sz="1100">
              <a:effectLst/>
              <a:latin typeface="Times New Roman" panose="02020603050405020304" pitchFamily="18" charset="0"/>
              <a:ea typeface="Times New Roman" panose="02020603050405020304" pitchFamily="18" charset="0"/>
            </a:rPr>
            <a:t> </a:t>
          </a: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609600</xdr:colOff>
      <xdr:row>2</xdr:row>
      <xdr:rowOff>47625</xdr:rowOff>
    </xdr:from>
    <xdr:to>
      <xdr:col>9</xdr:col>
      <xdr:colOff>21168</xdr:colOff>
      <xdr:row>18</xdr:row>
      <xdr:rowOff>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47626</xdr:colOff>
      <xdr:row>21</xdr:row>
      <xdr:rowOff>180975</xdr:rowOff>
    </xdr:from>
    <xdr:to>
      <xdr:col>8</xdr:col>
      <xdr:colOff>552450</xdr:colOff>
      <xdr:row>40</xdr:row>
      <xdr:rowOff>85725</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0.12785</cdr:x>
      <cdr:y>0.49716</cdr:y>
    </cdr:from>
    <cdr:to>
      <cdr:x>0.96855</cdr:x>
      <cdr:y>0.49716</cdr:y>
    </cdr:to>
    <cdr:sp macro="" textlink="">
      <cdr:nvSpPr>
        <cdr:cNvPr id="3073" name="Line 1"/>
        <cdr:cNvSpPr>
          <a:spLocks xmlns:a="http://schemas.openxmlformats.org/drawingml/2006/main" noChangeShapeType="1"/>
        </cdr:cNvSpPr>
      </cdr:nvSpPr>
      <cdr:spPr bwMode="auto">
        <a:xfrm xmlns:a="http://schemas.openxmlformats.org/drawingml/2006/main">
          <a:off x="737781" y="1445248"/>
          <a:ext cx="4851579" cy="0"/>
        </a:xfrm>
        <a:prstGeom xmlns:a="http://schemas.openxmlformats.org/drawingml/2006/main" prst="line">
          <a:avLst/>
        </a:prstGeom>
        <a:noFill xmlns:a="http://schemas.openxmlformats.org/drawingml/2006/main"/>
        <a:ln xmlns:a="http://schemas.openxmlformats.org/drawingml/2006/main" w="1587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sk-SK"/>
        </a:p>
      </cdr:txBody>
    </cdr:sp>
  </cdr:relSizeAnchor>
</c:userShapes>
</file>

<file path=xl/drawings/drawing15.xml><?xml version="1.0" encoding="utf-8"?>
<xdr:wsDr xmlns:xdr="http://schemas.openxmlformats.org/drawingml/2006/spreadsheetDrawing" xmlns:a="http://schemas.openxmlformats.org/drawingml/2006/main">
  <xdr:twoCellAnchor>
    <xdr:from>
      <xdr:col>1</xdr:col>
      <xdr:colOff>9525</xdr:colOff>
      <xdr:row>2</xdr:row>
      <xdr:rowOff>33336</xdr:rowOff>
    </xdr:from>
    <xdr:to>
      <xdr:col>12</xdr:col>
      <xdr:colOff>142875</xdr:colOff>
      <xdr:row>21</xdr:row>
      <xdr:rowOff>19050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10584</xdr:colOff>
      <xdr:row>25</xdr:row>
      <xdr:rowOff>190499</xdr:rowOff>
    </xdr:from>
    <xdr:to>
      <xdr:col>12</xdr:col>
      <xdr:colOff>613832</xdr:colOff>
      <xdr:row>54</xdr:row>
      <xdr:rowOff>179917</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28696</xdr:colOff>
      <xdr:row>132</xdr:row>
      <xdr:rowOff>52919</xdr:rowOff>
    </xdr:from>
    <xdr:to>
      <xdr:col>5</xdr:col>
      <xdr:colOff>433917</xdr:colOff>
      <xdr:row>150</xdr:row>
      <xdr:rowOff>179917</xdr:rowOff>
    </xdr:to>
    <xdr:pic>
      <xdr:nvPicPr>
        <xdr:cNvPr id="2" name="Obrázok 228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2067"/>
        <a:stretch>
          <a:fillRect/>
        </a:stretch>
      </xdr:blipFill>
      <xdr:spPr bwMode="auto">
        <a:xfrm>
          <a:off x="642529" y="28088169"/>
          <a:ext cx="6501221" cy="35559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xdr:row>
      <xdr:rowOff>19050</xdr:rowOff>
    </xdr:from>
    <xdr:to>
      <xdr:col>10</xdr:col>
      <xdr:colOff>276225</xdr:colOff>
      <xdr:row>38</xdr:row>
      <xdr:rowOff>38100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99</xdr:row>
      <xdr:rowOff>28575</xdr:rowOff>
    </xdr:from>
    <xdr:to>
      <xdr:col>6</xdr:col>
      <xdr:colOff>161925</xdr:colOff>
      <xdr:row>118</xdr:row>
      <xdr:rowOff>74874</xdr:rowOff>
    </xdr:to>
    <xdr:pic>
      <xdr:nvPicPr>
        <xdr:cNvPr id="2" name="Obrázok 4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139" t="9103" r="9880" b="23573"/>
        <a:stretch>
          <a:fillRect/>
        </a:stretch>
      </xdr:blipFill>
      <xdr:spPr bwMode="auto">
        <a:xfrm>
          <a:off x="628650" y="21697950"/>
          <a:ext cx="6562725" cy="3665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xdr:row>
      <xdr:rowOff>95250</xdr:rowOff>
    </xdr:from>
    <xdr:to>
      <xdr:col>8</xdr:col>
      <xdr:colOff>552450</xdr:colOff>
      <xdr:row>20</xdr:row>
      <xdr:rowOff>22860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0.69878</cdr:x>
      <cdr:y>0.70722</cdr:y>
    </cdr:from>
    <cdr:to>
      <cdr:x>0.82904</cdr:x>
      <cdr:y>0.88973</cdr:y>
    </cdr:to>
    <cdr:sp macro="" textlink="">
      <cdr:nvSpPr>
        <cdr:cNvPr id="2" name="BlokTextu 1"/>
        <cdr:cNvSpPr txBox="1"/>
      </cdr:nvSpPr>
      <cdr:spPr>
        <a:xfrm xmlns:a="http://schemas.openxmlformats.org/drawingml/2006/main">
          <a:off x="4905375" y="35433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k-SK" sz="1100"/>
        </a:p>
      </cdr:txBody>
    </cdr:sp>
  </cdr:relSizeAnchor>
  <cdr:relSizeAnchor xmlns:cdr="http://schemas.openxmlformats.org/drawingml/2006/chartDrawing">
    <cdr:from>
      <cdr:x>0.73623</cdr:x>
      <cdr:y>0.59158</cdr:y>
    </cdr:from>
    <cdr:to>
      <cdr:x>0.86649</cdr:x>
      <cdr:y>0.76839</cdr:y>
    </cdr:to>
    <cdr:sp macro="" textlink="">
      <cdr:nvSpPr>
        <cdr:cNvPr id="3" name="BlokTextu 2"/>
        <cdr:cNvSpPr txBox="1"/>
      </cdr:nvSpPr>
      <cdr:spPr>
        <a:xfrm xmlns:a="http://schemas.openxmlformats.org/drawingml/2006/main">
          <a:off x="3534346" y="1884290"/>
          <a:ext cx="625326" cy="56316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sk-SK" sz="1000">
              <a:latin typeface="Times New Roman" panose="02020603050405020304" pitchFamily="18" charset="0"/>
              <a:cs typeface="Times New Roman" panose="02020603050405020304" pitchFamily="18" charset="0"/>
            </a:rPr>
            <a:t>Ekonomicky </a:t>
          </a:r>
        </a:p>
        <a:p xmlns:a="http://schemas.openxmlformats.org/drawingml/2006/main">
          <a:pPr algn="ctr"/>
          <a:r>
            <a:rPr lang="sk-SK" sz="1000">
              <a:latin typeface="Times New Roman" panose="02020603050405020304" pitchFamily="18" charset="0"/>
              <a:cs typeface="Times New Roman" panose="02020603050405020304" pitchFamily="18" charset="0"/>
            </a:rPr>
            <a:t>aktívne obyvateľstvo </a:t>
          </a:r>
        </a:p>
        <a:p xmlns:a="http://schemas.openxmlformats.org/drawingml/2006/main">
          <a:r>
            <a:rPr lang="sk-SK" sz="1000">
              <a:latin typeface="Times New Roman" panose="02020603050405020304" pitchFamily="18" charset="0"/>
              <a:cs typeface="Times New Roman" panose="02020603050405020304" pitchFamily="18" charset="0"/>
            </a:rPr>
            <a:t>vo veku</a:t>
          </a:r>
          <a:r>
            <a:rPr lang="sk-SK" sz="1000">
              <a:latin typeface="Times New Roman" panose="02020603050405020304" pitchFamily="18" charset="0"/>
              <a:ea typeface="+mn-ea"/>
              <a:cs typeface="Times New Roman" panose="02020603050405020304" pitchFamily="18" charset="0"/>
            </a:rPr>
            <a:t> </a:t>
          </a:r>
          <a:r>
            <a:rPr lang="sk-SK" sz="1000">
              <a:latin typeface="Times New Roman" panose="02020603050405020304" pitchFamily="18" charset="0"/>
              <a:cs typeface="Times New Roman" panose="02020603050405020304" pitchFamily="18" charset="0"/>
            </a:rPr>
            <a:t>15+ </a:t>
          </a:r>
        </a:p>
      </cdr:txBody>
    </cdr:sp>
  </cdr:relSizeAnchor>
  <cdr:relSizeAnchor xmlns:cdr="http://schemas.openxmlformats.org/drawingml/2006/chartDrawing">
    <cdr:from>
      <cdr:x>0.13633</cdr:x>
      <cdr:y>0.24314</cdr:y>
    </cdr:from>
    <cdr:to>
      <cdr:x>0.26659</cdr:x>
      <cdr:y>0.44086</cdr:y>
    </cdr:to>
    <cdr:sp macro="" textlink="">
      <cdr:nvSpPr>
        <cdr:cNvPr id="4" name="BlokTextu 3"/>
        <cdr:cNvSpPr txBox="1"/>
      </cdr:nvSpPr>
      <cdr:spPr>
        <a:xfrm xmlns:a="http://schemas.openxmlformats.org/drawingml/2006/main">
          <a:off x="654446" y="774448"/>
          <a:ext cx="625326" cy="629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sk-SK" sz="1000">
              <a:latin typeface="Times New Roman" panose="02020603050405020304" pitchFamily="18" charset="0"/>
              <a:cs typeface="Times New Roman" panose="02020603050405020304" pitchFamily="18" charset="0"/>
            </a:rPr>
            <a:t>Ekonomicky</a:t>
          </a:r>
        </a:p>
        <a:p xmlns:a="http://schemas.openxmlformats.org/drawingml/2006/main">
          <a:pPr algn="ctr"/>
          <a:r>
            <a:rPr lang="sk-SK" sz="1000">
              <a:latin typeface="Times New Roman" panose="02020603050405020304" pitchFamily="18" charset="0"/>
              <a:cs typeface="Times New Roman" panose="02020603050405020304" pitchFamily="18" charset="0"/>
            </a:rPr>
            <a:t>neaktívne obyvateľstvo</a:t>
          </a:r>
        </a:p>
        <a:p xmlns:a="http://schemas.openxmlformats.org/drawingml/2006/main">
          <a:r>
            <a:rPr lang="sk-SK" sz="1000">
              <a:latin typeface="Times New Roman" panose="02020603050405020304" pitchFamily="18" charset="0"/>
              <a:cs typeface="Times New Roman" panose="02020603050405020304" pitchFamily="18" charset="0"/>
            </a:rPr>
            <a:t>vo veku 15+ </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17720</xdr:colOff>
      <xdr:row>2</xdr:row>
      <xdr:rowOff>12848</xdr:rowOff>
    </xdr:from>
    <xdr:to>
      <xdr:col>11</xdr:col>
      <xdr:colOff>523875</xdr:colOff>
      <xdr:row>16</xdr:row>
      <xdr:rowOff>177209</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30456</xdr:colOff>
      <xdr:row>20</xdr:row>
      <xdr:rowOff>17168</xdr:rowOff>
    </xdr:from>
    <xdr:to>
      <xdr:col>12</xdr:col>
      <xdr:colOff>0</xdr:colOff>
      <xdr:row>36</xdr:row>
      <xdr:rowOff>-1</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22428</xdr:colOff>
      <xdr:row>58</xdr:row>
      <xdr:rowOff>33504</xdr:rowOff>
    </xdr:from>
    <xdr:to>
      <xdr:col>12</xdr:col>
      <xdr:colOff>23812</xdr:colOff>
      <xdr:row>75</xdr:row>
      <xdr:rowOff>178594</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21322</xdr:colOff>
      <xdr:row>39</xdr:row>
      <xdr:rowOff>16448</xdr:rowOff>
    </xdr:from>
    <xdr:to>
      <xdr:col>11</xdr:col>
      <xdr:colOff>583406</xdr:colOff>
      <xdr:row>54</xdr:row>
      <xdr:rowOff>190500</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38100</xdr:colOff>
      <xdr:row>2</xdr:row>
      <xdr:rowOff>9524</xdr:rowOff>
    </xdr:from>
    <xdr:to>
      <xdr:col>10</xdr:col>
      <xdr:colOff>313690</xdr:colOff>
      <xdr:row>15</xdr:row>
      <xdr:rowOff>190499</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38100</xdr:colOff>
      <xdr:row>3</xdr:row>
      <xdr:rowOff>19050</xdr:rowOff>
    </xdr:from>
    <xdr:to>
      <xdr:col>10</xdr:col>
      <xdr:colOff>399415</xdr:colOff>
      <xdr:row>17</xdr:row>
      <xdr:rowOff>69215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23</xdr:row>
      <xdr:rowOff>180975</xdr:rowOff>
    </xdr:from>
    <xdr:to>
      <xdr:col>10</xdr:col>
      <xdr:colOff>302895</xdr:colOff>
      <xdr:row>36</xdr:row>
      <xdr:rowOff>180340</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114300</xdr:colOff>
      <xdr:row>2</xdr:row>
      <xdr:rowOff>76199</xdr:rowOff>
    </xdr:from>
    <xdr:to>
      <xdr:col>10</xdr:col>
      <xdr:colOff>438150</xdr:colOff>
      <xdr:row>17</xdr:row>
      <xdr:rowOff>238124</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19049</xdr:colOff>
      <xdr:row>22</xdr:row>
      <xdr:rowOff>38100</xdr:rowOff>
    </xdr:from>
    <xdr:to>
      <xdr:col>10</xdr:col>
      <xdr:colOff>416717</xdr:colOff>
      <xdr:row>35</xdr:row>
      <xdr:rowOff>27940</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28575</xdr:colOff>
      <xdr:row>39</xdr:row>
      <xdr:rowOff>9525</xdr:rowOff>
    </xdr:from>
    <xdr:to>
      <xdr:col>10</xdr:col>
      <xdr:colOff>285750</xdr:colOff>
      <xdr:row>52</xdr:row>
      <xdr:rowOff>161924</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Motív Office">
  <a:themeElements>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F165"/>
  <sheetViews>
    <sheetView tabSelected="1" zoomScale="90" zoomScaleNormal="90" workbookViewId="0"/>
  </sheetViews>
  <sheetFormatPr defaultRowHeight="15" x14ac:dyDescent="0.25"/>
  <cols>
    <col min="1" max="1" width="29.28515625" style="9" customWidth="1"/>
    <col min="2" max="2" width="19.42578125" style="9" customWidth="1"/>
    <col min="3" max="3" width="109" style="57" customWidth="1"/>
    <col min="4" max="4" width="59" style="9" bestFit="1" customWidth="1"/>
    <col min="5" max="5" width="19.140625" style="9" customWidth="1"/>
    <col min="6" max="6" width="9.140625" style="9" customWidth="1"/>
    <col min="7" max="16384" width="9.140625" style="9"/>
  </cols>
  <sheetData>
    <row r="2" spans="1:6" ht="15.75" thickBot="1" x14ac:dyDescent="0.3">
      <c r="A2" s="93" t="s">
        <v>1198</v>
      </c>
    </row>
    <row r="3" spans="1:6" s="51" customFormat="1" ht="29.25" thickBot="1" x14ac:dyDescent="0.3">
      <c r="A3" s="1" t="s">
        <v>1199</v>
      </c>
      <c r="B3" s="1" t="s">
        <v>1226</v>
      </c>
      <c r="C3" s="1" t="s">
        <v>1227</v>
      </c>
      <c r="D3" s="1" t="s">
        <v>1228</v>
      </c>
      <c r="E3" s="1" t="s">
        <v>1229</v>
      </c>
      <c r="F3" s="1" t="s">
        <v>1370</v>
      </c>
    </row>
    <row r="4" spans="1:6" x14ac:dyDescent="0.25">
      <c r="A4" s="9" t="s">
        <v>458</v>
      </c>
      <c r="B4" s="9" t="s">
        <v>1</v>
      </c>
      <c r="C4" s="94" t="s">
        <v>401</v>
      </c>
      <c r="D4" s="9" t="s">
        <v>22</v>
      </c>
      <c r="E4" s="9" t="s">
        <v>399</v>
      </c>
      <c r="F4" s="9" t="s">
        <v>1371</v>
      </c>
    </row>
    <row r="5" spans="1:6" x14ac:dyDescent="0.25">
      <c r="A5" s="9" t="s">
        <v>459</v>
      </c>
      <c r="B5" s="9" t="s">
        <v>3</v>
      </c>
      <c r="C5" s="94" t="s">
        <v>2</v>
      </c>
      <c r="D5" s="9" t="s">
        <v>23</v>
      </c>
      <c r="E5" s="9" t="s">
        <v>399</v>
      </c>
      <c r="F5" s="9" t="s">
        <v>1371</v>
      </c>
    </row>
    <row r="6" spans="1:6" x14ac:dyDescent="0.25">
      <c r="A6" s="9" t="s">
        <v>1212</v>
      </c>
      <c r="B6" s="9" t="s">
        <v>25</v>
      </c>
      <c r="C6" s="94" t="s">
        <v>24</v>
      </c>
      <c r="D6" s="9" t="s">
        <v>23</v>
      </c>
      <c r="E6" s="9" t="s">
        <v>399</v>
      </c>
      <c r="F6" s="9" t="s">
        <v>1371</v>
      </c>
    </row>
    <row r="7" spans="1:6" x14ac:dyDescent="0.25">
      <c r="A7" s="9" t="s">
        <v>402</v>
      </c>
      <c r="B7" s="9" t="s">
        <v>389</v>
      </c>
      <c r="C7" s="94" t="s">
        <v>390</v>
      </c>
      <c r="D7" s="57" t="s">
        <v>402</v>
      </c>
      <c r="E7" s="57" t="s">
        <v>402</v>
      </c>
      <c r="F7" s="9" t="s">
        <v>1371</v>
      </c>
    </row>
    <row r="8" spans="1:6" x14ac:dyDescent="0.25">
      <c r="A8" s="9" t="s">
        <v>402</v>
      </c>
      <c r="B8" s="9" t="s">
        <v>391</v>
      </c>
      <c r="C8" s="94" t="s">
        <v>392</v>
      </c>
      <c r="D8" s="57" t="s">
        <v>402</v>
      </c>
      <c r="E8" s="57" t="s">
        <v>402</v>
      </c>
      <c r="F8" s="9" t="s">
        <v>1371</v>
      </c>
    </row>
    <row r="9" spans="1:6" x14ac:dyDescent="0.25">
      <c r="A9" s="9" t="s">
        <v>402</v>
      </c>
      <c r="B9" s="9" t="s">
        <v>393</v>
      </c>
      <c r="C9" s="94" t="s">
        <v>394</v>
      </c>
      <c r="D9" s="57" t="s">
        <v>402</v>
      </c>
      <c r="E9" s="57" t="s">
        <v>402</v>
      </c>
      <c r="F9" s="9" t="s">
        <v>1371</v>
      </c>
    </row>
    <row r="10" spans="1:6" x14ac:dyDescent="0.25">
      <c r="A10" s="9" t="s">
        <v>402</v>
      </c>
      <c r="B10" s="9" t="s">
        <v>395</v>
      </c>
      <c r="C10" s="94" t="s">
        <v>396</v>
      </c>
      <c r="D10" s="57" t="s">
        <v>402</v>
      </c>
      <c r="E10" s="57" t="s">
        <v>402</v>
      </c>
      <c r="F10" s="9" t="s">
        <v>1371</v>
      </c>
    </row>
    <row r="11" spans="1:6" x14ac:dyDescent="0.25">
      <c r="A11" s="9" t="s">
        <v>402</v>
      </c>
      <c r="B11" s="9" t="s">
        <v>397</v>
      </c>
      <c r="C11" s="94" t="s">
        <v>398</v>
      </c>
      <c r="D11" s="57" t="s">
        <v>402</v>
      </c>
      <c r="E11" s="57" t="s">
        <v>402</v>
      </c>
      <c r="F11" s="9" t="s">
        <v>1371</v>
      </c>
    </row>
    <row r="12" spans="1:6" x14ac:dyDescent="0.25">
      <c r="A12" s="9" t="s">
        <v>460</v>
      </c>
      <c r="B12" s="9" t="s">
        <v>28</v>
      </c>
      <c r="C12" s="95" t="s">
        <v>27</v>
      </c>
      <c r="D12" s="9" t="s">
        <v>26</v>
      </c>
      <c r="E12" s="9" t="s">
        <v>445</v>
      </c>
      <c r="F12" s="9" t="s">
        <v>1371</v>
      </c>
    </row>
    <row r="13" spans="1:6" x14ac:dyDescent="0.25">
      <c r="A13" s="9" t="s">
        <v>460</v>
      </c>
      <c r="B13" s="9" t="s">
        <v>29</v>
      </c>
      <c r="C13" s="95" t="s">
        <v>30</v>
      </c>
      <c r="D13" s="9" t="s">
        <v>26</v>
      </c>
      <c r="E13" s="9" t="s">
        <v>445</v>
      </c>
      <c r="F13" s="9" t="s">
        <v>1372</v>
      </c>
    </row>
    <row r="14" spans="1:6" x14ac:dyDescent="0.25">
      <c r="A14" s="9" t="s">
        <v>460</v>
      </c>
      <c r="B14" s="9" t="s">
        <v>31</v>
      </c>
      <c r="C14" s="178" t="s">
        <v>32</v>
      </c>
      <c r="D14" s="9" t="s">
        <v>26</v>
      </c>
      <c r="E14" s="9" t="s">
        <v>445</v>
      </c>
      <c r="F14" s="9" t="s">
        <v>1372</v>
      </c>
    </row>
    <row r="15" spans="1:6" x14ac:dyDescent="0.25">
      <c r="A15" s="9" t="s">
        <v>460</v>
      </c>
      <c r="B15" s="9" t="s">
        <v>50</v>
      </c>
      <c r="C15" s="95" t="s">
        <v>49</v>
      </c>
      <c r="D15" s="9" t="s">
        <v>26</v>
      </c>
      <c r="E15" s="9" t="s">
        <v>445</v>
      </c>
      <c r="F15" s="9" t="s">
        <v>1372</v>
      </c>
    </row>
    <row r="16" spans="1:6" x14ac:dyDescent="0.25">
      <c r="A16" s="9" t="s">
        <v>460</v>
      </c>
      <c r="B16" s="9" t="s">
        <v>52</v>
      </c>
      <c r="C16" s="95" t="s">
        <v>51</v>
      </c>
      <c r="D16" s="9" t="s">
        <v>26</v>
      </c>
      <c r="E16" s="9" t="s">
        <v>445</v>
      </c>
      <c r="F16" s="9" t="s">
        <v>1372</v>
      </c>
    </row>
    <row r="17" spans="1:6" x14ac:dyDescent="0.25">
      <c r="A17" s="9" t="s">
        <v>461</v>
      </c>
      <c r="B17" s="9" t="s">
        <v>54</v>
      </c>
      <c r="C17" s="95" t="s">
        <v>53</v>
      </c>
      <c r="D17" s="9" t="s">
        <v>55</v>
      </c>
      <c r="E17" s="9" t="s">
        <v>445</v>
      </c>
      <c r="F17" s="9" t="s">
        <v>1373</v>
      </c>
    </row>
    <row r="18" spans="1:6" x14ac:dyDescent="0.25">
      <c r="A18" s="9" t="s">
        <v>461</v>
      </c>
      <c r="B18" s="9" t="s">
        <v>56</v>
      </c>
      <c r="C18" s="95" t="s">
        <v>57</v>
      </c>
      <c r="D18" s="9" t="s">
        <v>55</v>
      </c>
      <c r="E18" s="9" t="s">
        <v>445</v>
      </c>
      <c r="F18" s="9" t="s">
        <v>1373</v>
      </c>
    </row>
    <row r="19" spans="1:6" x14ac:dyDescent="0.25">
      <c r="A19" s="9" t="s">
        <v>461</v>
      </c>
      <c r="B19" s="9" t="s">
        <v>59</v>
      </c>
      <c r="C19" s="95" t="s">
        <v>58</v>
      </c>
      <c r="D19" s="9" t="s">
        <v>55</v>
      </c>
      <c r="E19" s="9" t="s">
        <v>445</v>
      </c>
      <c r="F19" s="9" t="s">
        <v>1373</v>
      </c>
    </row>
    <row r="20" spans="1:6" x14ac:dyDescent="0.25">
      <c r="A20" s="9" t="s">
        <v>461</v>
      </c>
      <c r="B20" s="9" t="s">
        <v>61</v>
      </c>
      <c r="C20" s="95" t="s">
        <v>60</v>
      </c>
      <c r="D20" s="9" t="s">
        <v>55</v>
      </c>
      <c r="E20" s="9" t="s">
        <v>445</v>
      </c>
      <c r="F20" s="9" t="s">
        <v>1373</v>
      </c>
    </row>
    <row r="21" spans="1:6" x14ac:dyDescent="0.25">
      <c r="A21" s="9" t="s">
        <v>503</v>
      </c>
      <c r="B21" s="9" t="s">
        <v>63</v>
      </c>
      <c r="C21" s="95" t="s">
        <v>64</v>
      </c>
      <c r="D21" s="9" t="s">
        <v>62</v>
      </c>
      <c r="E21" s="9" t="s">
        <v>445</v>
      </c>
      <c r="F21" s="9" t="s">
        <v>1372</v>
      </c>
    </row>
    <row r="22" spans="1:6" x14ac:dyDescent="0.25">
      <c r="A22" s="9" t="s">
        <v>503</v>
      </c>
      <c r="B22" s="9" t="s">
        <v>66</v>
      </c>
      <c r="C22" s="95" t="s">
        <v>65</v>
      </c>
      <c r="D22" s="9" t="s">
        <v>62</v>
      </c>
      <c r="E22" s="9" t="s">
        <v>445</v>
      </c>
      <c r="F22" s="9" t="s">
        <v>1372</v>
      </c>
    </row>
    <row r="23" spans="1:6" x14ac:dyDescent="0.25">
      <c r="A23" s="9" t="s">
        <v>503</v>
      </c>
      <c r="B23" s="9" t="s">
        <v>68</v>
      </c>
      <c r="C23" s="95" t="s">
        <v>67</v>
      </c>
      <c r="D23" s="9" t="s">
        <v>62</v>
      </c>
      <c r="E23" s="9" t="s">
        <v>445</v>
      </c>
      <c r="F23" s="9" t="s">
        <v>1372</v>
      </c>
    </row>
    <row r="24" spans="1:6" x14ac:dyDescent="0.25">
      <c r="A24" s="9" t="s">
        <v>503</v>
      </c>
      <c r="B24" s="9" t="s">
        <v>70</v>
      </c>
      <c r="C24" s="95" t="s">
        <v>69</v>
      </c>
      <c r="D24" s="9" t="s">
        <v>62</v>
      </c>
      <c r="E24" s="9" t="s">
        <v>445</v>
      </c>
      <c r="F24" s="9" t="s">
        <v>1372</v>
      </c>
    </row>
    <row r="25" spans="1:6" x14ac:dyDescent="0.25">
      <c r="A25" s="9" t="s">
        <v>503</v>
      </c>
      <c r="B25" s="9" t="s">
        <v>72</v>
      </c>
      <c r="C25" s="95" t="s">
        <v>71</v>
      </c>
      <c r="D25" s="9" t="s">
        <v>62</v>
      </c>
      <c r="E25" s="9" t="s">
        <v>445</v>
      </c>
      <c r="F25" s="9" t="s">
        <v>1372</v>
      </c>
    </row>
    <row r="26" spans="1:6" x14ac:dyDescent="0.25">
      <c r="A26" s="9" t="s">
        <v>557</v>
      </c>
      <c r="B26" s="9" t="s">
        <v>75</v>
      </c>
      <c r="C26" s="95" t="s">
        <v>74</v>
      </c>
      <c r="D26" s="9" t="s">
        <v>73</v>
      </c>
      <c r="E26" s="9" t="s">
        <v>445</v>
      </c>
      <c r="F26" s="9" t="s">
        <v>1371</v>
      </c>
    </row>
    <row r="27" spans="1:6" x14ac:dyDescent="0.25">
      <c r="A27" s="9" t="s">
        <v>557</v>
      </c>
      <c r="B27" s="9" t="s">
        <v>76</v>
      </c>
      <c r="C27" s="95" t="s">
        <v>77</v>
      </c>
      <c r="D27" s="9" t="s">
        <v>73</v>
      </c>
      <c r="E27" s="9" t="s">
        <v>445</v>
      </c>
      <c r="F27" s="9" t="s">
        <v>1371</v>
      </c>
    </row>
    <row r="28" spans="1:6" x14ac:dyDescent="0.25">
      <c r="A28" s="9" t="s">
        <v>556</v>
      </c>
      <c r="B28" s="9" t="s">
        <v>79</v>
      </c>
      <c r="C28" s="95" t="s">
        <v>78</v>
      </c>
      <c r="D28" s="9" t="s">
        <v>73</v>
      </c>
      <c r="E28" s="9" t="s">
        <v>445</v>
      </c>
      <c r="F28" s="9" t="s">
        <v>1374</v>
      </c>
    </row>
    <row r="29" spans="1:6" x14ac:dyDescent="0.25">
      <c r="A29" s="9" t="s">
        <v>555</v>
      </c>
      <c r="B29" s="9" t="s">
        <v>81</v>
      </c>
      <c r="C29" s="95" t="s">
        <v>80</v>
      </c>
      <c r="D29" s="9" t="s">
        <v>73</v>
      </c>
      <c r="E29" s="9" t="s">
        <v>445</v>
      </c>
      <c r="F29" s="9" t="s">
        <v>1375</v>
      </c>
    </row>
    <row r="30" spans="1:6" x14ac:dyDescent="0.25">
      <c r="A30" s="9" t="s">
        <v>555</v>
      </c>
      <c r="B30" s="57" t="s">
        <v>83</v>
      </c>
      <c r="C30" s="95" t="s">
        <v>82</v>
      </c>
      <c r="D30" s="9" t="s">
        <v>73</v>
      </c>
      <c r="E30" s="9" t="s">
        <v>445</v>
      </c>
      <c r="F30" s="9" t="s">
        <v>1375</v>
      </c>
    </row>
    <row r="31" spans="1:6" x14ac:dyDescent="0.25">
      <c r="A31" s="9" t="s">
        <v>650</v>
      </c>
      <c r="B31" s="57" t="s">
        <v>85</v>
      </c>
      <c r="C31" s="94" t="s">
        <v>84</v>
      </c>
      <c r="D31" s="9" t="s">
        <v>73</v>
      </c>
      <c r="E31" s="9" t="s">
        <v>445</v>
      </c>
      <c r="F31" s="9" t="s">
        <v>1375</v>
      </c>
    </row>
    <row r="32" spans="1:6" s="57" customFormat="1" x14ac:dyDescent="0.25">
      <c r="A32" s="9" t="s">
        <v>650</v>
      </c>
      <c r="B32" s="57" t="s">
        <v>86</v>
      </c>
      <c r="C32" s="94" t="s">
        <v>87</v>
      </c>
      <c r="D32" s="9" t="s">
        <v>73</v>
      </c>
      <c r="E32" s="9" t="s">
        <v>445</v>
      </c>
      <c r="F32" s="9" t="s">
        <v>1375</v>
      </c>
    </row>
    <row r="33" spans="1:6" x14ac:dyDescent="0.25">
      <c r="A33" s="9" t="s">
        <v>652</v>
      </c>
      <c r="B33" s="57" t="s">
        <v>88</v>
      </c>
      <c r="C33" s="94" t="s">
        <v>89</v>
      </c>
      <c r="D33" s="9" t="s">
        <v>73</v>
      </c>
      <c r="E33" s="9" t="s">
        <v>445</v>
      </c>
      <c r="F33" s="9" t="s">
        <v>1375</v>
      </c>
    </row>
    <row r="34" spans="1:6" x14ac:dyDescent="0.25">
      <c r="A34" s="9" t="s">
        <v>650</v>
      </c>
      <c r="B34" s="57" t="s">
        <v>91</v>
      </c>
      <c r="C34" s="94" t="s">
        <v>90</v>
      </c>
      <c r="D34" s="9" t="s">
        <v>73</v>
      </c>
      <c r="E34" s="9" t="s">
        <v>445</v>
      </c>
      <c r="F34" s="9" t="s">
        <v>1375</v>
      </c>
    </row>
    <row r="35" spans="1:6" x14ac:dyDescent="0.25">
      <c r="A35" s="9" t="s">
        <v>652</v>
      </c>
      <c r="B35" s="57" t="s">
        <v>93</v>
      </c>
      <c r="C35" s="95" t="s">
        <v>92</v>
      </c>
      <c r="D35" s="9" t="s">
        <v>73</v>
      </c>
      <c r="E35" s="9" t="s">
        <v>445</v>
      </c>
      <c r="F35" s="9" t="s">
        <v>1375</v>
      </c>
    </row>
    <row r="36" spans="1:6" x14ac:dyDescent="0.25">
      <c r="A36" s="9" t="s">
        <v>651</v>
      </c>
      <c r="B36" s="57" t="s">
        <v>94</v>
      </c>
      <c r="C36" s="95" t="s">
        <v>95</v>
      </c>
      <c r="D36" s="9" t="s">
        <v>73</v>
      </c>
      <c r="E36" s="9" t="s">
        <v>445</v>
      </c>
      <c r="F36" s="9" t="s">
        <v>1375</v>
      </c>
    </row>
    <row r="37" spans="1:6" x14ac:dyDescent="0.25">
      <c r="A37" s="9" t="s">
        <v>651</v>
      </c>
      <c r="B37" s="57" t="s">
        <v>97</v>
      </c>
      <c r="C37" s="95" t="s">
        <v>96</v>
      </c>
      <c r="D37" s="9" t="s">
        <v>73</v>
      </c>
      <c r="E37" s="9" t="s">
        <v>445</v>
      </c>
      <c r="F37" s="9" t="s">
        <v>1375</v>
      </c>
    </row>
    <row r="38" spans="1:6" x14ac:dyDescent="0.25">
      <c r="A38" s="9" t="s">
        <v>1369</v>
      </c>
      <c r="B38" s="57" t="s">
        <v>99</v>
      </c>
      <c r="C38" s="94" t="s">
        <v>98</v>
      </c>
      <c r="D38" s="9" t="s">
        <v>73</v>
      </c>
      <c r="E38" s="9" t="s">
        <v>445</v>
      </c>
      <c r="F38" s="9" t="s">
        <v>1375</v>
      </c>
    </row>
    <row r="39" spans="1:6" x14ac:dyDescent="0.25">
      <c r="A39" s="9" t="s">
        <v>1369</v>
      </c>
      <c r="B39" s="9" t="s">
        <v>101</v>
      </c>
      <c r="C39" s="94" t="s">
        <v>100</v>
      </c>
      <c r="D39" s="9" t="s">
        <v>73</v>
      </c>
      <c r="E39" s="9" t="s">
        <v>445</v>
      </c>
      <c r="F39" s="9" t="s">
        <v>1375</v>
      </c>
    </row>
    <row r="40" spans="1:6" x14ac:dyDescent="0.25">
      <c r="A40" s="9" t="s">
        <v>701</v>
      </c>
      <c r="B40" s="9" t="s">
        <v>103</v>
      </c>
      <c r="C40" s="95" t="s">
        <v>102</v>
      </c>
      <c r="D40" s="9" t="s">
        <v>73</v>
      </c>
      <c r="E40" s="9" t="s">
        <v>445</v>
      </c>
      <c r="F40" s="9" t="s">
        <v>1375</v>
      </c>
    </row>
    <row r="41" spans="1:6" x14ac:dyDescent="0.25">
      <c r="A41" s="9" t="s">
        <v>701</v>
      </c>
      <c r="B41" s="57" t="s">
        <v>105</v>
      </c>
      <c r="C41" s="95" t="s">
        <v>104</v>
      </c>
      <c r="D41" s="9" t="s">
        <v>73</v>
      </c>
      <c r="E41" s="9" t="s">
        <v>445</v>
      </c>
      <c r="F41" s="9" t="s">
        <v>1375</v>
      </c>
    </row>
    <row r="42" spans="1:6" x14ac:dyDescent="0.25">
      <c r="A42" s="9" t="s">
        <v>701</v>
      </c>
      <c r="B42" s="57" t="s">
        <v>107</v>
      </c>
      <c r="C42" s="95" t="s">
        <v>106</v>
      </c>
      <c r="D42" s="9" t="s">
        <v>73</v>
      </c>
      <c r="E42" s="9" t="s">
        <v>445</v>
      </c>
      <c r="F42" s="9" t="s">
        <v>1375</v>
      </c>
    </row>
    <row r="43" spans="1:6" x14ac:dyDescent="0.25">
      <c r="A43" s="9" t="s">
        <v>724</v>
      </c>
      <c r="B43" s="57" t="s">
        <v>109</v>
      </c>
      <c r="C43" s="95" t="s">
        <v>108</v>
      </c>
      <c r="D43" s="9" t="s">
        <v>73</v>
      </c>
      <c r="E43" s="9" t="s">
        <v>445</v>
      </c>
      <c r="F43" s="9" t="s">
        <v>1375</v>
      </c>
    </row>
    <row r="44" spans="1:6" x14ac:dyDescent="0.25">
      <c r="A44" s="9" t="s">
        <v>724</v>
      </c>
      <c r="B44" s="9" t="s">
        <v>111</v>
      </c>
      <c r="C44" s="95" t="s">
        <v>110</v>
      </c>
      <c r="D44" s="9" t="s">
        <v>73</v>
      </c>
      <c r="E44" s="9" t="s">
        <v>445</v>
      </c>
      <c r="F44" s="9" t="s">
        <v>1375</v>
      </c>
    </row>
    <row r="45" spans="1:6" x14ac:dyDescent="0.25">
      <c r="A45" s="9" t="s">
        <v>724</v>
      </c>
      <c r="B45" s="9" t="s">
        <v>113</v>
      </c>
      <c r="C45" s="95" t="s">
        <v>112</v>
      </c>
      <c r="D45" s="9" t="s">
        <v>73</v>
      </c>
      <c r="E45" s="9" t="s">
        <v>445</v>
      </c>
      <c r="F45" s="9" t="s">
        <v>1375</v>
      </c>
    </row>
    <row r="46" spans="1:6" x14ac:dyDescent="0.25">
      <c r="A46" s="9" t="s">
        <v>749</v>
      </c>
      <c r="B46" s="9" t="s">
        <v>116</v>
      </c>
      <c r="C46" s="95" t="s">
        <v>115</v>
      </c>
      <c r="D46" s="9" t="s">
        <v>114</v>
      </c>
      <c r="E46" s="9" t="s">
        <v>445</v>
      </c>
      <c r="F46" s="9" t="s">
        <v>1371</v>
      </c>
    </row>
    <row r="47" spans="1:6" x14ac:dyDescent="0.25">
      <c r="A47" s="9" t="s">
        <v>749</v>
      </c>
      <c r="B47" s="9" t="s">
        <v>118</v>
      </c>
      <c r="C47" s="95" t="s">
        <v>117</v>
      </c>
      <c r="D47" s="9" t="s">
        <v>114</v>
      </c>
      <c r="E47" s="9" t="s">
        <v>445</v>
      </c>
      <c r="F47" s="9" t="s">
        <v>1371</v>
      </c>
    </row>
    <row r="48" spans="1:6" x14ac:dyDescent="0.25">
      <c r="A48" s="9" t="s">
        <v>749</v>
      </c>
      <c r="B48" s="9" t="s">
        <v>120</v>
      </c>
      <c r="C48" s="95" t="s">
        <v>119</v>
      </c>
      <c r="D48" s="9" t="s">
        <v>114</v>
      </c>
      <c r="E48" s="9" t="s">
        <v>445</v>
      </c>
      <c r="F48" s="9" t="s">
        <v>1371</v>
      </c>
    </row>
    <row r="49" spans="1:6" x14ac:dyDescent="0.25">
      <c r="A49" s="9" t="s">
        <v>749</v>
      </c>
      <c r="B49" s="9" t="s">
        <v>122</v>
      </c>
      <c r="C49" s="95" t="s">
        <v>121</v>
      </c>
      <c r="D49" s="9" t="s">
        <v>114</v>
      </c>
      <c r="E49" s="9" t="s">
        <v>445</v>
      </c>
      <c r="F49" s="9" t="s">
        <v>1371</v>
      </c>
    </row>
    <row r="50" spans="1:6" x14ac:dyDescent="0.25">
      <c r="A50" s="9" t="s">
        <v>841</v>
      </c>
      <c r="B50" s="9" t="s">
        <v>124</v>
      </c>
      <c r="C50" s="95" t="s">
        <v>123</v>
      </c>
      <c r="D50" s="9" t="s">
        <v>125</v>
      </c>
      <c r="E50" s="9" t="s">
        <v>445</v>
      </c>
      <c r="F50" s="9" t="s">
        <v>1371</v>
      </c>
    </row>
    <row r="51" spans="1:6" x14ac:dyDescent="0.25">
      <c r="A51" s="9" t="s">
        <v>841</v>
      </c>
      <c r="B51" s="9" t="s">
        <v>127</v>
      </c>
      <c r="C51" s="95" t="s">
        <v>126</v>
      </c>
      <c r="D51" s="9" t="s">
        <v>125</v>
      </c>
      <c r="E51" s="9" t="s">
        <v>445</v>
      </c>
      <c r="F51" s="9" t="s">
        <v>1371</v>
      </c>
    </row>
    <row r="52" spans="1:6" x14ac:dyDescent="0.25">
      <c r="A52" s="9" t="s">
        <v>841</v>
      </c>
      <c r="B52" s="9" t="s">
        <v>129</v>
      </c>
      <c r="C52" s="95" t="s">
        <v>128</v>
      </c>
      <c r="D52" s="9" t="s">
        <v>125</v>
      </c>
      <c r="E52" s="9" t="s">
        <v>445</v>
      </c>
      <c r="F52" s="9" t="s">
        <v>1371</v>
      </c>
    </row>
    <row r="53" spans="1:6" x14ac:dyDescent="0.25">
      <c r="A53" s="9" t="s">
        <v>857</v>
      </c>
      <c r="B53" s="9" t="s">
        <v>132</v>
      </c>
      <c r="C53" s="95" t="s">
        <v>131</v>
      </c>
      <c r="D53" s="9" t="s">
        <v>130</v>
      </c>
      <c r="E53" s="9" t="s">
        <v>445</v>
      </c>
      <c r="F53" s="9" t="s">
        <v>1376</v>
      </c>
    </row>
    <row r="54" spans="1:6" x14ac:dyDescent="0.25">
      <c r="A54" s="9" t="s">
        <v>857</v>
      </c>
      <c r="B54" s="9" t="s">
        <v>134</v>
      </c>
      <c r="C54" s="95" t="s">
        <v>133</v>
      </c>
      <c r="D54" s="9" t="s">
        <v>130</v>
      </c>
      <c r="E54" s="9" t="s">
        <v>445</v>
      </c>
      <c r="F54" s="9" t="s">
        <v>1376</v>
      </c>
    </row>
    <row r="55" spans="1:6" x14ac:dyDescent="0.25">
      <c r="A55" s="9" t="s">
        <v>1197</v>
      </c>
      <c r="B55" s="9" t="s">
        <v>389</v>
      </c>
      <c r="C55" s="94" t="s">
        <v>858</v>
      </c>
      <c r="D55" s="9" t="s">
        <v>1196</v>
      </c>
      <c r="E55" s="9" t="s">
        <v>1197</v>
      </c>
      <c r="F55" s="9" t="s">
        <v>1372</v>
      </c>
    </row>
    <row r="56" spans="1:6" x14ac:dyDescent="0.25">
      <c r="A56" s="9" t="s">
        <v>1197</v>
      </c>
      <c r="B56" s="9" t="s">
        <v>391</v>
      </c>
      <c r="C56" s="94" t="s">
        <v>859</v>
      </c>
      <c r="D56" s="9" t="s">
        <v>1196</v>
      </c>
      <c r="E56" s="9" t="s">
        <v>1197</v>
      </c>
      <c r="F56" s="9" t="s">
        <v>1372</v>
      </c>
    </row>
    <row r="57" spans="1:6" x14ac:dyDescent="0.25">
      <c r="A57" s="9" t="s">
        <v>1197</v>
      </c>
      <c r="B57" s="9" t="s">
        <v>393</v>
      </c>
      <c r="C57" s="94" t="s">
        <v>67</v>
      </c>
      <c r="D57" s="9" t="s">
        <v>1196</v>
      </c>
      <c r="E57" s="9" t="s">
        <v>1197</v>
      </c>
      <c r="F57" s="9" t="s">
        <v>1372</v>
      </c>
    </row>
    <row r="58" spans="1:6" x14ac:dyDescent="0.25">
      <c r="A58" s="9" t="s">
        <v>1197</v>
      </c>
      <c r="B58" s="9" t="s">
        <v>395</v>
      </c>
      <c r="C58" s="94" t="s">
        <v>860</v>
      </c>
      <c r="D58" s="9" t="s">
        <v>1196</v>
      </c>
      <c r="E58" s="9" t="s">
        <v>1197</v>
      </c>
      <c r="F58" s="9" t="s">
        <v>1371</v>
      </c>
    </row>
    <row r="59" spans="1:6" x14ac:dyDescent="0.25">
      <c r="A59" s="9" t="s">
        <v>1197</v>
      </c>
      <c r="B59" s="9" t="s">
        <v>861</v>
      </c>
      <c r="C59" s="94" t="s">
        <v>862</v>
      </c>
      <c r="D59" s="9" t="s">
        <v>1196</v>
      </c>
      <c r="E59" s="9" t="s">
        <v>1197</v>
      </c>
      <c r="F59" s="9" t="s">
        <v>1372</v>
      </c>
    </row>
    <row r="60" spans="1:6" x14ac:dyDescent="0.25">
      <c r="A60" s="9" t="s">
        <v>1197</v>
      </c>
      <c r="B60" s="9" t="s">
        <v>397</v>
      </c>
      <c r="C60" s="94" t="s">
        <v>863</v>
      </c>
      <c r="D60" s="9" t="s">
        <v>1196</v>
      </c>
      <c r="E60" s="9" t="s">
        <v>1197</v>
      </c>
      <c r="F60" s="9" t="s">
        <v>1375</v>
      </c>
    </row>
    <row r="61" spans="1:6" x14ac:dyDescent="0.25">
      <c r="A61" s="9" t="s">
        <v>1197</v>
      </c>
      <c r="B61" s="9" t="s">
        <v>864</v>
      </c>
      <c r="C61" s="94" t="s">
        <v>865</v>
      </c>
      <c r="D61" s="9" t="s">
        <v>1196</v>
      </c>
      <c r="E61" s="9" t="s">
        <v>1197</v>
      </c>
      <c r="F61" s="9" t="s">
        <v>1375</v>
      </c>
    </row>
    <row r="62" spans="1:6" x14ac:dyDescent="0.25">
      <c r="A62" s="9" t="s">
        <v>1197</v>
      </c>
      <c r="B62" s="9" t="s">
        <v>866</v>
      </c>
      <c r="C62" s="94" t="s">
        <v>867</v>
      </c>
      <c r="D62" s="9" t="s">
        <v>1196</v>
      </c>
      <c r="E62" s="9" t="s">
        <v>1197</v>
      </c>
      <c r="F62" s="9" t="s">
        <v>1375</v>
      </c>
    </row>
    <row r="63" spans="1:6" x14ac:dyDescent="0.25">
      <c r="A63" s="9" t="s">
        <v>1197</v>
      </c>
      <c r="B63" s="9" t="s">
        <v>868</v>
      </c>
      <c r="C63" s="94" t="s">
        <v>869</v>
      </c>
      <c r="D63" s="9" t="s">
        <v>1196</v>
      </c>
      <c r="E63" s="9" t="s">
        <v>1197</v>
      </c>
      <c r="F63" s="9" t="s">
        <v>1377</v>
      </c>
    </row>
    <row r="64" spans="1:6" x14ac:dyDescent="0.25">
      <c r="A64" s="9" t="s">
        <v>1197</v>
      </c>
      <c r="B64" s="9" t="s">
        <v>870</v>
      </c>
      <c r="C64" s="94" t="s">
        <v>871</v>
      </c>
      <c r="D64" s="9" t="s">
        <v>1196</v>
      </c>
      <c r="E64" s="9" t="s">
        <v>1197</v>
      </c>
      <c r="F64" s="9" t="s">
        <v>1377</v>
      </c>
    </row>
    <row r="65" spans="1:6" x14ac:dyDescent="0.25">
      <c r="A65" s="9" t="s">
        <v>1197</v>
      </c>
      <c r="B65" s="9" t="s">
        <v>872</v>
      </c>
      <c r="C65" s="94" t="s">
        <v>873</v>
      </c>
      <c r="D65" s="9" t="s">
        <v>1196</v>
      </c>
      <c r="E65" s="9" t="s">
        <v>1197</v>
      </c>
      <c r="F65" s="9" t="s">
        <v>1377</v>
      </c>
    </row>
    <row r="66" spans="1:6" x14ac:dyDescent="0.25">
      <c r="A66" s="9" t="s">
        <v>1197</v>
      </c>
      <c r="B66" s="9" t="s">
        <v>874</v>
      </c>
      <c r="C66" s="94" t="s">
        <v>875</v>
      </c>
      <c r="D66" s="9" t="s">
        <v>1196</v>
      </c>
      <c r="E66" s="9" t="s">
        <v>1197</v>
      </c>
      <c r="F66" s="9" t="s">
        <v>1377</v>
      </c>
    </row>
    <row r="67" spans="1:6" x14ac:dyDescent="0.25">
      <c r="A67" s="9" t="s">
        <v>1197</v>
      </c>
      <c r="B67" s="9" t="s">
        <v>876</v>
      </c>
      <c r="C67" s="94" t="s">
        <v>877</v>
      </c>
      <c r="D67" s="9" t="s">
        <v>1196</v>
      </c>
      <c r="E67" s="9" t="s">
        <v>1197</v>
      </c>
      <c r="F67" s="9" t="s">
        <v>1377</v>
      </c>
    </row>
    <row r="68" spans="1:6" x14ac:dyDescent="0.25">
      <c r="A68" s="9" t="s">
        <v>1197</v>
      </c>
      <c r="B68" s="9" t="s">
        <v>878</v>
      </c>
      <c r="C68" s="94" t="s">
        <v>879</v>
      </c>
      <c r="D68" s="9" t="s">
        <v>1196</v>
      </c>
      <c r="E68" s="9" t="s">
        <v>1197</v>
      </c>
      <c r="F68" s="9" t="s">
        <v>1377</v>
      </c>
    </row>
    <row r="69" spans="1:6" x14ac:dyDescent="0.25">
      <c r="A69" s="9" t="s">
        <v>1197</v>
      </c>
      <c r="B69" s="9" t="s">
        <v>880</v>
      </c>
      <c r="C69" s="94" t="s">
        <v>881</v>
      </c>
      <c r="D69" s="9" t="s">
        <v>1196</v>
      </c>
      <c r="E69" s="9" t="s">
        <v>1197</v>
      </c>
      <c r="F69" s="9" t="s">
        <v>1377</v>
      </c>
    </row>
    <row r="70" spans="1:6" x14ac:dyDescent="0.25">
      <c r="A70" s="9" t="s">
        <v>1197</v>
      </c>
      <c r="B70" s="9" t="s">
        <v>882</v>
      </c>
      <c r="C70" s="94" t="s">
        <v>883</v>
      </c>
      <c r="D70" s="9" t="s">
        <v>1196</v>
      </c>
      <c r="E70" s="9" t="s">
        <v>1197</v>
      </c>
      <c r="F70" s="9" t="s">
        <v>1377</v>
      </c>
    </row>
    <row r="71" spans="1:6" x14ac:dyDescent="0.25">
      <c r="A71" s="9" t="s">
        <v>1197</v>
      </c>
      <c r="B71" s="9" t="s">
        <v>884</v>
      </c>
      <c r="C71" s="94" t="s">
        <v>885</v>
      </c>
      <c r="D71" s="9" t="s">
        <v>1196</v>
      </c>
      <c r="E71" s="9" t="s">
        <v>1197</v>
      </c>
      <c r="F71" s="9" t="s">
        <v>1377</v>
      </c>
    </row>
    <row r="72" spans="1:6" x14ac:dyDescent="0.25">
      <c r="A72" s="9" t="s">
        <v>1197</v>
      </c>
      <c r="B72" s="9" t="s">
        <v>886</v>
      </c>
      <c r="C72" s="94" t="s">
        <v>887</v>
      </c>
      <c r="D72" s="9" t="s">
        <v>1196</v>
      </c>
      <c r="E72" s="9" t="s">
        <v>1197</v>
      </c>
      <c r="F72" s="9" t="s">
        <v>1377</v>
      </c>
    </row>
    <row r="73" spans="1:6" x14ac:dyDescent="0.25">
      <c r="A73" s="9" t="s">
        <v>1197</v>
      </c>
      <c r="B73" s="9" t="s">
        <v>888</v>
      </c>
      <c r="C73" s="94" t="s">
        <v>889</v>
      </c>
      <c r="D73" s="9" t="s">
        <v>1196</v>
      </c>
      <c r="E73" s="9" t="s">
        <v>1197</v>
      </c>
      <c r="F73" s="9" t="s">
        <v>1377</v>
      </c>
    </row>
    <row r="74" spans="1:6" x14ac:dyDescent="0.25">
      <c r="A74" s="9" t="s">
        <v>1197</v>
      </c>
      <c r="B74" s="9" t="s">
        <v>890</v>
      </c>
      <c r="C74" s="94" t="s">
        <v>891</v>
      </c>
      <c r="D74" s="9" t="s">
        <v>1196</v>
      </c>
      <c r="E74" s="9" t="s">
        <v>1197</v>
      </c>
      <c r="F74" s="9" t="s">
        <v>1377</v>
      </c>
    </row>
    <row r="75" spans="1:6" x14ac:dyDescent="0.25">
      <c r="A75" s="9" t="s">
        <v>1197</v>
      </c>
      <c r="B75" s="9" t="s">
        <v>892</v>
      </c>
      <c r="C75" s="94" t="s">
        <v>893</v>
      </c>
      <c r="D75" s="9" t="s">
        <v>1196</v>
      </c>
      <c r="E75" s="9" t="s">
        <v>1197</v>
      </c>
      <c r="F75" s="9" t="s">
        <v>1377</v>
      </c>
    </row>
    <row r="76" spans="1:6" x14ac:dyDescent="0.25">
      <c r="A76" s="9" t="s">
        <v>1197</v>
      </c>
      <c r="B76" s="9" t="s">
        <v>894</v>
      </c>
      <c r="C76" s="94" t="s">
        <v>895</v>
      </c>
      <c r="D76" s="9" t="s">
        <v>1196</v>
      </c>
      <c r="E76" s="9" t="s">
        <v>1197</v>
      </c>
      <c r="F76" s="9" t="s">
        <v>1371</v>
      </c>
    </row>
    <row r="78" spans="1:6" x14ac:dyDescent="0.25">
      <c r="A78" s="179" t="s">
        <v>1230</v>
      </c>
    </row>
    <row r="81" spans="1:1" x14ac:dyDescent="0.25">
      <c r="A81" s="15" t="s">
        <v>1249</v>
      </c>
    </row>
    <row r="82" spans="1:1" x14ac:dyDescent="0.25">
      <c r="A82" s="9" t="s">
        <v>1250</v>
      </c>
    </row>
    <row r="83" spans="1:1" x14ac:dyDescent="0.25">
      <c r="A83" s="9" t="s">
        <v>1251</v>
      </c>
    </row>
    <row r="84" spans="1:1" x14ac:dyDescent="0.25">
      <c r="A84" s="9" t="s">
        <v>1252</v>
      </c>
    </row>
    <row r="85" spans="1:1" x14ac:dyDescent="0.25">
      <c r="A85" s="9" t="s">
        <v>1253</v>
      </c>
    </row>
    <row r="86" spans="1:1" x14ac:dyDescent="0.25">
      <c r="A86" s="9" t="s">
        <v>1254</v>
      </c>
    </row>
    <row r="87" spans="1:1" x14ac:dyDescent="0.25">
      <c r="A87" s="9" t="s">
        <v>1255</v>
      </c>
    </row>
    <row r="88" spans="1:1" x14ac:dyDescent="0.25">
      <c r="A88" s="9" t="s">
        <v>1256</v>
      </c>
    </row>
    <row r="89" spans="1:1" x14ac:dyDescent="0.25">
      <c r="A89" s="9" t="s">
        <v>1257</v>
      </c>
    </row>
    <row r="90" spans="1:1" x14ac:dyDescent="0.25">
      <c r="A90" s="9" t="s">
        <v>1258</v>
      </c>
    </row>
    <row r="91" spans="1:1" x14ac:dyDescent="0.25">
      <c r="A91" s="9" t="s">
        <v>1259</v>
      </c>
    </row>
    <row r="92" spans="1:1" x14ac:dyDescent="0.25">
      <c r="A92" s="9" t="s">
        <v>1260</v>
      </c>
    </row>
    <row r="93" spans="1:1" x14ac:dyDescent="0.25">
      <c r="A93" s="9" t="s">
        <v>1261</v>
      </c>
    </row>
    <row r="94" spans="1:1" x14ac:dyDescent="0.25">
      <c r="A94" s="9" t="s">
        <v>1262</v>
      </c>
    </row>
    <row r="95" spans="1:1" x14ac:dyDescent="0.25">
      <c r="A95" s="9" t="s">
        <v>1263</v>
      </c>
    </row>
    <row r="96" spans="1:1" x14ac:dyDescent="0.25">
      <c r="A96" s="9" t="s">
        <v>1264</v>
      </c>
    </row>
    <row r="97" spans="1:1" x14ac:dyDescent="0.25">
      <c r="A97" s="9" t="s">
        <v>1265</v>
      </c>
    </row>
    <row r="98" spans="1:1" x14ac:dyDescent="0.25">
      <c r="A98" s="9" t="s">
        <v>1266</v>
      </c>
    </row>
    <row r="99" spans="1:1" x14ac:dyDescent="0.25">
      <c r="A99" s="9" t="s">
        <v>1267</v>
      </c>
    </row>
    <row r="100" spans="1:1" x14ac:dyDescent="0.25">
      <c r="A100" s="9" t="s">
        <v>1268</v>
      </c>
    </row>
    <row r="101" spans="1:1" x14ac:dyDescent="0.25">
      <c r="A101" s="9" t="s">
        <v>1269</v>
      </c>
    </row>
    <row r="102" spans="1:1" x14ac:dyDescent="0.25">
      <c r="A102" s="9" t="s">
        <v>1270</v>
      </c>
    </row>
    <row r="103" spans="1:1" x14ac:dyDescent="0.25">
      <c r="A103" s="9" t="s">
        <v>1332</v>
      </c>
    </row>
    <row r="104" spans="1:1" x14ac:dyDescent="0.25">
      <c r="A104" s="9" t="s">
        <v>1271</v>
      </c>
    </row>
    <row r="105" spans="1:1" x14ac:dyDescent="0.25">
      <c r="A105" s="9" t="s">
        <v>1272</v>
      </c>
    </row>
    <row r="106" spans="1:1" x14ac:dyDescent="0.25">
      <c r="A106" s="9" t="s">
        <v>1273</v>
      </c>
    </row>
    <row r="107" spans="1:1" x14ac:dyDescent="0.25">
      <c r="A107" s="9" t="s">
        <v>1274</v>
      </c>
    </row>
    <row r="108" spans="1:1" x14ac:dyDescent="0.25">
      <c r="A108" s="9" t="s">
        <v>1275</v>
      </c>
    </row>
    <row r="109" spans="1:1" x14ac:dyDescent="0.25">
      <c r="A109" s="9" t="s">
        <v>1276</v>
      </c>
    </row>
    <row r="110" spans="1:1" x14ac:dyDescent="0.25">
      <c r="A110" s="9" t="s">
        <v>1277</v>
      </c>
    </row>
    <row r="111" spans="1:1" x14ac:dyDescent="0.25">
      <c r="A111" s="9" t="s">
        <v>1278</v>
      </c>
    </row>
    <row r="112" spans="1:1" x14ac:dyDescent="0.25">
      <c r="A112" s="9" t="s">
        <v>1279</v>
      </c>
    </row>
    <row r="113" spans="1:1" x14ac:dyDescent="0.25">
      <c r="A113" s="9" t="s">
        <v>1280</v>
      </c>
    </row>
    <row r="114" spans="1:1" x14ac:dyDescent="0.25">
      <c r="A114" s="9" t="s">
        <v>1281</v>
      </c>
    </row>
    <row r="115" spans="1:1" x14ac:dyDescent="0.25">
      <c r="A115" s="9" t="s">
        <v>1282</v>
      </c>
    </row>
    <row r="116" spans="1:1" x14ac:dyDescent="0.25">
      <c r="A116" s="9" t="s">
        <v>1283</v>
      </c>
    </row>
    <row r="117" spans="1:1" x14ac:dyDescent="0.25">
      <c r="A117" s="9" t="s">
        <v>1284</v>
      </c>
    </row>
    <row r="118" spans="1:1" x14ac:dyDescent="0.25">
      <c r="A118" s="9" t="s">
        <v>1285</v>
      </c>
    </row>
    <row r="119" spans="1:1" x14ac:dyDescent="0.25">
      <c r="A119" s="9" t="s">
        <v>1286</v>
      </c>
    </row>
    <row r="120" spans="1:1" x14ac:dyDescent="0.25">
      <c r="A120" s="9" t="s">
        <v>1287</v>
      </c>
    </row>
    <row r="121" spans="1:1" x14ac:dyDescent="0.25">
      <c r="A121" s="9" t="s">
        <v>1288</v>
      </c>
    </row>
    <row r="122" spans="1:1" x14ac:dyDescent="0.25">
      <c r="A122" s="9" t="s">
        <v>1289</v>
      </c>
    </row>
    <row r="123" spans="1:1" x14ac:dyDescent="0.25">
      <c r="A123" s="9" t="s">
        <v>1290</v>
      </c>
    </row>
    <row r="124" spans="1:1" x14ac:dyDescent="0.25">
      <c r="A124" s="9" t="s">
        <v>1291</v>
      </c>
    </row>
    <row r="125" spans="1:1" x14ac:dyDescent="0.25">
      <c r="A125" s="9" t="s">
        <v>1292</v>
      </c>
    </row>
    <row r="126" spans="1:1" x14ac:dyDescent="0.25">
      <c r="A126" s="9" t="s">
        <v>1293</v>
      </c>
    </row>
    <row r="127" spans="1:1" x14ac:dyDescent="0.25">
      <c r="A127" s="9" t="s">
        <v>1294</v>
      </c>
    </row>
    <row r="128" spans="1:1" x14ac:dyDescent="0.25">
      <c r="A128" s="9" t="s">
        <v>1295</v>
      </c>
    </row>
    <row r="129" spans="1:1" x14ac:dyDescent="0.25">
      <c r="A129" s="9" t="s">
        <v>1296</v>
      </c>
    </row>
    <row r="130" spans="1:1" x14ac:dyDescent="0.25">
      <c r="A130" s="9" t="s">
        <v>1297</v>
      </c>
    </row>
    <row r="131" spans="1:1" x14ac:dyDescent="0.25">
      <c r="A131" s="9" t="s">
        <v>1298</v>
      </c>
    </row>
    <row r="132" spans="1:1" x14ac:dyDescent="0.25">
      <c r="A132" s="9" t="s">
        <v>1299</v>
      </c>
    </row>
    <row r="133" spans="1:1" x14ac:dyDescent="0.25">
      <c r="A133" s="9" t="s">
        <v>1300</v>
      </c>
    </row>
    <row r="134" spans="1:1" x14ac:dyDescent="0.25">
      <c r="A134" s="9" t="s">
        <v>1301</v>
      </c>
    </row>
    <row r="135" spans="1:1" x14ac:dyDescent="0.25">
      <c r="A135" s="9" t="s">
        <v>1302</v>
      </c>
    </row>
    <row r="136" spans="1:1" x14ac:dyDescent="0.25">
      <c r="A136" s="9" t="s">
        <v>1303</v>
      </c>
    </row>
    <row r="137" spans="1:1" x14ac:dyDescent="0.25">
      <c r="A137" s="9" t="s">
        <v>1304</v>
      </c>
    </row>
    <row r="138" spans="1:1" x14ac:dyDescent="0.25">
      <c r="A138" s="9" t="s">
        <v>1305</v>
      </c>
    </row>
    <row r="139" spans="1:1" x14ac:dyDescent="0.25">
      <c r="A139" s="9" t="s">
        <v>1306</v>
      </c>
    </row>
    <row r="140" spans="1:1" x14ac:dyDescent="0.25">
      <c r="A140" s="9" t="s">
        <v>1307</v>
      </c>
    </row>
    <row r="141" spans="1:1" x14ac:dyDescent="0.25">
      <c r="A141" s="9" t="s">
        <v>1308</v>
      </c>
    </row>
    <row r="142" spans="1:1" x14ac:dyDescent="0.25">
      <c r="A142" s="9" t="s">
        <v>1309</v>
      </c>
    </row>
    <row r="143" spans="1:1" x14ac:dyDescent="0.25">
      <c r="A143" s="9" t="s">
        <v>1333</v>
      </c>
    </row>
    <row r="144" spans="1:1" x14ac:dyDescent="0.25">
      <c r="A144" s="9" t="s">
        <v>1310</v>
      </c>
    </row>
    <row r="145" spans="1:1" x14ac:dyDescent="0.25">
      <c r="A145" s="9" t="s">
        <v>1311</v>
      </c>
    </row>
    <row r="146" spans="1:1" x14ac:dyDescent="0.25">
      <c r="A146" s="9" t="s">
        <v>1312</v>
      </c>
    </row>
    <row r="147" spans="1:1" x14ac:dyDescent="0.25">
      <c r="A147" s="9" t="s">
        <v>1313</v>
      </c>
    </row>
    <row r="148" spans="1:1" x14ac:dyDescent="0.25">
      <c r="A148" s="9" t="s">
        <v>1314</v>
      </c>
    </row>
    <row r="149" spans="1:1" x14ac:dyDescent="0.25">
      <c r="A149" s="9" t="s">
        <v>1315</v>
      </c>
    </row>
    <row r="150" spans="1:1" x14ac:dyDescent="0.25">
      <c r="A150" s="9" t="s">
        <v>1316</v>
      </c>
    </row>
    <row r="151" spans="1:1" x14ac:dyDescent="0.25">
      <c r="A151" s="9" t="s">
        <v>1317</v>
      </c>
    </row>
    <row r="152" spans="1:1" x14ac:dyDescent="0.25">
      <c r="A152" s="9" t="s">
        <v>1318</v>
      </c>
    </row>
    <row r="153" spans="1:1" x14ac:dyDescent="0.25">
      <c r="A153" s="9" t="s">
        <v>1319</v>
      </c>
    </row>
    <row r="154" spans="1:1" x14ac:dyDescent="0.25">
      <c r="A154" s="9" t="s">
        <v>1320</v>
      </c>
    </row>
    <row r="155" spans="1:1" x14ac:dyDescent="0.25">
      <c r="A155" s="9" t="s">
        <v>1321</v>
      </c>
    </row>
    <row r="156" spans="1:1" x14ac:dyDescent="0.25">
      <c r="A156" s="9" t="s">
        <v>1322</v>
      </c>
    </row>
    <row r="157" spans="1:1" x14ac:dyDescent="0.25">
      <c r="A157" s="9" t="s">
        <v>1323</v>
      </c>
    </row>
    <row r="158" spans="1:1" x14ac:dyDescent="0.25">
      <c r="A158" s="9" t="s">
        <v>1324</v>
      </c>
    </row>
    <row r="159" spans="1:1" x14ac:dyDescent="0.25">
      <c r="A159" s="9" t="s">
        <v>1325</v>
      </c>
    </row>
    <row r="160" spans="1:1" x14ac:dyDescent="0.25">
      <c r="A160" s="9" t="s">
        <v>1326</v>
      </c>
    </row>
    <row r="161" spans="1:1" x14ac:dyDescent="0.25">
      <c r="A161" s="9" t="s">
        <v>1327</v>
      </c>
    </row>
    <row r="162" spans="1:1" x14ac:dyDescent="0.25">
      <c r="A162" s="9" t="s">
        <v>1328</v>
      </c>
    </row>
    <row r="163" spans="1:1" x14ac:dyDescent="0.25">
      <c r="A163" s="9" t="s">
        <v>1329</v>
      </c>
    </row>
    <row r="164" spans="1:1" x14ac:dyDescent="0.25">
      <c r="A164" s="9" t="s">
        <v>1330</v>
      </c>
    </row>
    <row r="165" spans="1:1" x14ac:dyDescent="0.25">
      <c r="A165" s="9" t="s">
        <v>1331</v>
      </c>
    </row>
  </sheetData>
  <hyperlinks>
    <hyperlink ref="C36:C37" location="'Kap.2 Vek UoZ a dĺžka evidencie'!A1" display="Štruktúra uchádzačov o zamestnanie podľa veku v krajoch SR v roku 2017 (v %)"/>
    <hyperlink ref="C33" location="'Kap.2 UoZ v krajoch'!A1" display="Priemerná miera evidovanej nezamestnanosti a priemerný počet UoZ v krajoch SR v roku 2017"/>
    <hyperlink ref="C34" location="'Kap.2 Disponibilní UoZ'!A1" display="Priemerná miera evidovanej nezamestnanosti a miera nezamestnanosti z celkového počtu UoZ v SR v rokoch 2016 a 2017"/>
    <hyperlink ref="C35" location="'Kap.2 UoZ v krajoch'!A1" display="Podiel UoZ podľa stupňa vzdelania v krajoch SR v roku 2017"/>
    <hyperlink ref="C31:C32" location="'Kap.2 Disponibilní UoZ'!A1" display="Vývoj počtu disponibilných uchádzačov o zamestnanie v jednotlivých mesiacoch v rokoch 2016 a 2017"/>
    <hyperlink ref="C29:C30" location="'Kap.2 Nezamestnanosť vývoj'!A1" display="Vývoj počtu uchádzačov o zamestnanie v jednotlivých mesiacoch v rokoch 2016 a 2017"/>
    <hyperlink ref="C28" location="'Kap.2 Nezamestnanosť'!A1" display="Porovnanie vývoja nezamestnanosti podľa evidencie ŠÚ SR a ÚPSVR"/>
    <hyperlink ref="C12:C16" location="'Kap.2 EAO'!A1" display="Bilancia obyvateľov SR vo veku 15 a viac rokov v roku 2017"/>
    <hyperlink ref="C17:C20" location="'Kap.2 Zamestnanosť SP'!A1" display="Počet zamestnávateľov evidovaných v Sociálnej poisťovni v rokoch 2016 a 2017"/>
    <hyperlink ref="C21:C27" location="'Kap.2 Zamestnanosť VZPS'!A1" display="Pracujúci podľa veku v roku 2017 (priemer za rok)"/>
    <hyperlink ref="C40:C42" location="'Kap.2 Dlhodobo nezamestnaní'!A1" display="'Kap.2 Dlhodobo nezamestnaní'!A1"/>
    <hyperlink ref="C43:C45" location="'Kap.2 Nezamestnanosť VZPS'!A1" display="Nezamestnanosť podľa veku v roku 2017 (priemer za rok)"/>
    <hyperlink ref="C46:C47" location="'Kap.2 Mzdy'!A1" display="Vývoj priemernej mesačnej mzdy od roku 2008 (v %)"/>
    <hyperlink ref="C48:C49" location="'Kap.2 Mzdy'!A1" display="'Kap.2 Mzdy'!A1"/>
    <hyperlink ref="C50:C52" location="'Kap.2 Úplné náklady práce'!A1" display="Dynamika ročných nákladov práce v SR na zamestnanca (v eurách)"/>
    <hyperlink ref="C53:C54" location="'Kap.2 BOZP'!A1" display="Rozdelenie ostatných registrovaných pracovných úrazov podľa zdroja úrazu"/>
    <hyperlink ref="C4" location="'Kap.1 Vývoj HDP'!A1" display="Vývoj hrubého domáceho produktu v bežných a stálych cenách"/>
    <hyperlink ref="C5" location="'Kap.1 Prírastky obyvateľstva'!A1" display="Prírastky obyvateľstva SR v rokoch 2016 a 2017"/>
    <hyperlink ref="C55:C75" location="'Príloha ku kapitole 2'!A1" display="Ekonomicky aktívne obyvateľstvo v roku 2017"/>
    <hyperlink ref="C7:C11" location="'Príloha ku kapitole 1'!A1" display="Základné ukazovatele ekonomického vývoja SR"/>
    <hyperlink ref="C6" location="'Kap1 Vek.štruktúra obyvateľstva'!A1" display="Veková štruktúra obyvateľstva SR, 2007 a 2017"/>
    <hyperlink ref="C76" location="'Príloha ku kapitole 2'!A1" display="Mesačné náklady práce na zamestnanca v SR za rok 2016 podľa odvetví"/>
    <hyperlink ref="C38:C39" location="'Kap.2 Volné prac. miesta 2017'!A1" display="Podiel VPM v roku 2017 podľa požiadaviek na vzdelani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AA42"/>
  <sheetViews>
    <sheetView zoomScale="80" zoomScaleNormal="80" workbookViewId="0">
      <selection activeCell="E20" sqref="E20"/>
    </sheetView>
  </sheetViews>
  <sheetFormatPr defaultRowHeight="15" x14ac:dyDescent="0.25"/>
  <cols>
    <col min="1" max="14" width="9.140625" style="9"/>
    <col min="15" max="15" width="9.85546875" style="9" customWidth="1"/>
    <col min="16" max="16" width="16.140625" style="9" customWidth="1"/>
    <col min="17" max="17" width="16.28515625" style="9" customWidth="1"/>
    <col min="18" max="18" width="15.140625" style="9" customWidth="1"/>
    <col min="19" max="19" width="16.28515625" style="9" customWidth="1"/>
    <col min="20" max="16384" width="9.140625" style="9"/>
  </cols>
  <sheetData>
    <row r="2" spans="2:19" x14ac:dyDescent="0.25">
      <c r="B2" s="15" t="s">
        <v>550</v>
      </c>
    </row>
    <row r="3" spans="2:19" s="51" customFormat="1" ht="57.75" x14ac:dyDescent="0.25">
      <c r="O3" s="318" t="s">
        <v>1248</v>
      </c>
      <c r="P3" s="318" t="s">
        <v>525</v>
      </c>
      <c r="Q3" s="318" t="s">
        <v>526</v>
      </c>
      <c r="R3" s="318" t="s">
        <v>527</v>
      </c>
      <c r="S3" s="318" t="s">
        <v>528</v>
      </c>
    </row>
    <row r="4" spans="2:19" x14ac:dyDescent="0.25">
      <c r="O4" s="53" t="s">
        <v>529</v>
      </c>
      <c r="P4" s="53">
        <v>395.5</v>
      </c>
      <c r="Q4" s="53">
        <v>434.63766666666669</v>
      </c>
      <c r="R4" s="53">
        <v>14.5</v>
      </c>
      <c r="S4" s="53">
        <v>14.729999999999999</v>
      </c>
    </row>
    <row r="5" spans="2:19" x14ac:dyDescent="0.25">
      <c r="O5" s="53" t="s">
        <v>530</v>
      </c>
      <c r="P5" s="53">
        <v>380</v>
      </c>
      <c r="Q5" s="53">
        <v>418.54700000000003</v>
      </c>
      <c r="R5" s="53">
        <v>14</v>
      </c>
      <c r="S5" s="53">
        <v>14.306666666666667</v>
      </c>
    </row>
    <row r="6" spans="2:19" x14ac:dyDescent="0.25">
      <c r="O6" s="53" t="s">
        <v>531</v>
      </c>
      <c r="P6" s="53">
        <v>382</v>
      </c>
      <c r="Q6" s="53">
        <v>406.5263333333333</v>
      </c>
      <c r="R6" s="53">
        <v>14.1</v>
      </c>
      <c r="S6" s="53">
        <v>13.843333333333334</v>
      </c>
    </row>
    <row r="7" spans="2:19" x14ac:dyDescent="0.25">
      <c r="O7" s="53" t="s">
        <v>532</v>
      </c>
      <c r="P7" s="53">
        <v>386.6</v>
      </c>
      <c r="Q7" s="53">
        <v>400.31400000000002</v>
      </c>
      <c r="R7" s="53">
        <v>14.2</v>
      </c>
      <c r="S7" s="53">
        <v>13.553333333333333</v>
      </c>
    </row>
    <row r="8" spans="2:19" x14ac:dyDescent="0.25">
      <c r="O8" s="53" t="s">
        <v>533</v>
      </c>
      <c r="P8" s="53">
        <v>382.9</v>
      </c>
      <c r="Q8" s="53">
        <v>400.40533333333332</v>
      </c>
      <c r="R8" s="53">
        <v>14.1</v>
      </c>
      <c r="S8" s="53">
        <v>13.46</v>
      </c>
    </row>
    <row r="9" spans="2:19" x14ac:dyDescent="0.25">
      <c r="O9" s="53" t="s">
        <v>534</v>
      </c>
      <c r="P9" s="53">
        <v>356.4</v>
      </c>
      <c r="Q9" s="53">
        <v>386.75766666666669</v>
      </c>
      <c r="R9" s="53">
        <v>13.2</v>
      </c>
      <c r="S9" s="53">
        <v>12.846666666666666</v>
      </c>
    </row>
    <row r="10" spans="2:19" x14ac:dyDescent="0.25">
      <c r="O10" s="53" t="s">
        <v>535</v>
      </c>
      <c r="P10" s="53">
        <v>350.6</v>
      </c>
      <c r="Q10" s="53">
        <v>380.8966666666667</v>
      </c>
      <c r="R10" s="53">
        <v>12.9</v>
      </c>
      <c r="S10" s="53">
        <v>12.556666666666667</v>
      </c>
    </row>
    <row r="11" spans="2:19" x14ac:dyDescent="0.25">
      <c r="O11" s="53" t="s">
        <v>536</v>
      </c>
      <c r="P11" s="53">
        <v>344.8</v>
      </c>
      <c r="Q11" s="53">
        <v>374.58333333333331</v>
      </c>
      <c r="R11" s="53">
        <v>12.6</v>
      </c>
      <c r="S11" s="53">
        <v>12.296666666666667</v>
      </c>
    </row>
    <row r="12" spans="2:19" x14ac:dyDescent="0.25">
      <c r="O12" s="53" t="s">
        <v>537</v>
      </c>
      <c r="P12" s="53">
        <v>339</v>
      </c>
      <c r="Q12" s="53">
        <v>375.16066666666671</v>
      </c>
      <c r="R12" s="53">
        <v>12.4</v>
      </c>
      <c r="S12" s="53">
        <v>12.256666666666668</v>
      </c>
    </row>
    <row r="13" spans="2:19" x14ac:dyDescent="0.25">
      <c r="O13" s="53" t="s">
        <v>538</v>
      </c>
      <c r="P13" s="53">
        <v>305.5</v>
      </c>
      <c r="Q13" s="53">
        <v>355.32100000000003</v>
      </c>
      <c r="R13" s="53">
        <v>11.2</v>
      </c>
      <c r="S13" s="53">
        <v>11.57</v>
      </c>
    </row>
    <row r="14" spans="2:19" x14ac:dyDescent="0.25">
      <c r="O14" s="53" t="s">
        <v>539</v>
      </c>
      <c r="P14" s="53">
        <v>309.8</v>
      </c>
      <c r="Q14" s="53">
        <v>349.30966666666666</v>
      </c>
      <c r="R14" s="53">
        <v>11.3</v>
      </c>
      <c r="S14" s="53">
        <v>11.386666666666668</v>
      </c>
    </row>
    <row r="15" spans="2:19" x14ac:dyDescent="0.25">
      <c r="O15" s="53" t="s">
        <v>540</v>
      </c>
      <c r="P15" s="53">
        <v>302.7</v>
      </c>
      <c r="Q15" s="53">
        <v>338.53633333333329</v>
      </c>
      <c r="R15" s="53">
        <v>11</v>
      </c>
      <c r="S15" s="53">
        <v>10.793333333333335</v>
      </c>
    </row>
    <row r="16" spans="2:19" x14ac:dyDescent="0.25">
      <c r="O16" s="53" t="s">
        <v>541</v>
      </c>
      <c r="P16" s="53">
        <v>284.5</v>
      </c>
      <c r="Q16" s="53">
        <v>324.84633333333335</v>
      </c>
      <c r="R16" s="53">
        <v>10.4</v>
      </c>
      <c r="S16" s="53">
        <v>10.123333333333333</v>
      </c>
    </row>
    <row r="17" spans="2:27" x14ac:dyDescent="0.25">
      <c r="B17" s="14" t="s">
        <v>551</v>
      </c>
      <c r="O17" s="53" t="s">
        <v>542</v>
      </c>
      <c r="P17" s="53">
        <v>264.8</v>
      </c>
      <c r="Q17" s="53">
        <v>303.75799999999998</v>
      </c>
      <c r="R17" s="53">
        <v>9.6</v>
      </c>
      <c r="S17" s="53">
        <v>9.5133333333333336</v>
      </c>
    </row>
    <row r="18" spans="2:27" x14ac:dyDescent="0.25">
      <c r="O18" s="53" t="s">
        <v>544</v>
      </c>
      <c r="P18" s="53">
        <v>262.39999999999998</v>
      </c>
      <c r="Q18" s="53">
        <v>295.48833333333334</v>
      </c>
      <c r="R18" s="53">
        <v>9.5</v>
      </c>
      <c r="S18" s="53">
        <v>9.43</v>
      </c>
    </row>
    <row r="19" spans="2:27" x14ac:dyDescent="0.25">
      <c r="O19" s="53" t="s">
        <v>545</v>
      </c>
      <c r="P19" s="53">
        <v>252.4</v>
      </c>
      <c r="Q19" s="53">
        <v>279.858</v>
      </c>
      <c r="R19" s="53">
        <v>9.1</v>
      </c>
      <c r="S19" s="53">
        <v>8.8733333333333331</v>
      </c>
    </row>
    <row r="20" spans="2:27" x14ac:dyDescent="0.25">
      <c r="O20" s="53" t="s">
        <v>546</v>
      </c>
      <c r="P20" s="53">
        <v>239.7</v>
      </c>
      <c r="Q20" s="53">
        <v>266.2236666666667</v>
      </c>
      <c r="R20" s="53">
        <v>8.6999999999999993</v>
      </c>
      <c r="S20" s="54">
        <v>8.3566666666666674</v>
      </c>
    </row>
    <row r="21" spans="2:27" x14ac:dyDescent="0.25">
      <c r="O21" s="53" t="s">
        <v>547</v>
      </c>
      <c r="P21" s="53">
        <v>223.2</v>
      </c>
      <c r="Q21" s="53">
        <v>235.87333333333333</v>
      </c>
      <c r="R21" s="53">
        <v>8.1</v>
      </c>
      <c r="S21" s="54">
        <v>7.330000000000001</v>
      </c>
    </row>
    <row r="22" spans="2:27" x14ac:dyDescent="0.25">
      <c r="O22" s="53" t="s">
        <v>548</v>
      </c>
      <c r="P22" s="53">
        <v>220.2</v>
      </c>
      <c r="Q22" s="53">
        <v>210.76666666666665</v>
      </c>
      <c r="R22" s="53">
        <v>8</v>
      </c>
      <c r="S22" s="54">
        <v>6.5533333333333337</v>
      </c>
    </row>
    <row r="23" spans="2:27" x14ac:dyDescent="0.25">
      <c r="O23" s="53" t="s">
        <v>549</v>
      </c>
      <c r="P23" s="53">
        <v>212.8</v>
      </c>
      <c r="Q23" s="53">
        <v>197.30333333333331</v>
      </c>
      <c r="R23" s="53">
        <v>7.7</v>
      </c>
      <c r="S23" s="54">
        <v>6.0100000000000007</v>
      </c>
    </row>
    <row r="24" spans="2:27" x14ac:dyDescent="0.25">
      <c r="T24" s="52"/>
    </row>
    <row r="25" spans="2:27" x14ac:dyDescent="0.25">
      <c r="B25" s="15"/>
      <c r="T25" s="52"/>
    </row>
    <row r="27" spans="2:27" s="51" customFormat="1" x14ac:dyDescent="0.25"/>
    <row r="28" spans="2:27" x14ac:dyDescent="0.25">
      <c r="P28" s="55"/>
      <c r="Q28" s="55"/>
      <c r="R28" s="55"/>
      <c r="S28" s="55"/>
      <c r="U28" s="55"/>
      <c r="V28" s="55"/>
      <c r="W28" s="55"/>
      <c r="Y28" s="55"/>
      <c r="Z28" s="55"/>
      <c r="AA28" s="55"/>
    </row>
    <row r="29" spans="2:27" x14ac:dyDescent="0.25">
      <c r="P29" s="55"/>
      <c r="Q29" s="55"/>
      <c r="R29" s="55"/>
      <c r="S29" s="55"/>
      <c r="U29" s="55"/>
      <c r="V29" s="55"/>
      <c r="W29" s="55"/>
      <c r="Y29" s="55"/>
      <c r="Z29" s="55"/>
      <c r="AA29" s="55"/>
    </row>
    <row r="30" spans="2:27" x14ac:dyDescent="0.25">
      <c r="P30" s="55"/>
      <c r="Q30" s="55"/>
      <c r="R30" s="55"/>
      <c r="S30" s="55"/>
      <c r="U30" s="55"/>
      <c r="V30" s="55"/>
      <c r="W30" s="55"/>
      <c r="Y30" s="55"/>
      <c r="Z30" s="55"/>
      <c r="AA30" s="55"/>
    </row>
    <row r="31" spans="2:27" x14ac:dyDescent="0.25">
      <c r="P31" s="55"/>
      <c r="Q31" s="55"/>
      <c r="R31" s="55"/>
      <c r="S31" s="55"/>
      <c r="U31" s="55"/>
      <c r="V31" s="55"/>
      <c r="W31" s="55"/>
      <c r="Y31" s="55"/>
      <c r="Z31" s="55"/>
      <c r="AA31" s="55"/>
    </row>
    <row r="32" spans="2:27" x14ac:dyDescent="0.25">
      <c r="P32" s="55"/>
      <c r="Q32" s="55"/>
      <c r="R32" s="55"/>
      <c r="S32" s="55"/>
      <c r="U32" s="55"/>
      <c r="V32" s="55"/>
      <c r="W32" s="55"/>
      <c r="Y32" s="55"/>
      <c r="Z32" s="55"/>
      <c r="AA32" s="55"/>
    </row>
    <row r="33" spans="16:27" x14ac:dyDescent="0.25">
      <c r="P33" s="55"/>
      <c r="Q33" s="55"/>
      <c r="R33" s="55"/>
      <c r="S33" s="55"/>
      <c r="U33" s="55"/>
      <c r="V33" s="55"/>
      <c r="W33" s="55"/>
      <c r="Y33" s="55"/>
      <c r="Z33" s="55"/>
      <c r="AA33" s="55"/>
    </row>
    <row r="34" spans="16:27" x14ac:dyDescent="0.25">
      <c r="P34" s="55"/>
      <c r="Q34" s="55"/>
      <c r="R34" s="55"/>
      <c r="S34" s="55"/>
      <c r="U34" s="55"/>
      <c r="V34" s="55"/>
      <c r="W34" s="55"/>
      <c r="Y34" s="55"/>
      <c r="Z34" s="55"/>
      <c r="AA34" s="55"/>
    </row>
    <row r="35" spans="16:27" x14ac:dyDescent="0.25">
      <c r="P35" s="55"/>
      <c r="Q35" s="55"/>
      <c r="R35" s="55"/>
      <c r="S35" s="55"/>
      <c r="U35" s="55"/>
      <c r="V35" s="55"/>
      <c r="W35" s="55"/>
      <c r="Y35" s="55"/>
      <c r="Z35" s="55"/>
      <c r="AA35" s="55"/>
    </row>
    <row r="36" spans="16:27" x14ac:dyDescent="0.25">
      <c r="P36" s="55"/>
      <c r="Q36" s="55"/>
      <c r="R36" s="55"/>
      <c r="S36" s="55"/>
      <c r="U36" s="55"/>
      <c r="V36" s="55"/>
      <c r="W36" s="55"/>
      <c r="Y36" s="55"/>
      <c r="Z36" s="55"/>
      <c r="AA36" s="55"/>
    </row>
    <row r="37" spans="16:27" x14ac:dyDescent="0.25">
      <c r="P37" s="55"/>
      <c r="Q37" s="55"/>
      <c r="R37" s="55"/>
      <c r="S37" s="55"/>
      <c r="U37" s="55"/>
      <c r="V37" s="55"/>
      <c r="W37" s="55"/>
      <c r="Y37" s="55"/>
      <c r="Z37" s="55"/>
      <c r="AA37" s="55"/>
    </row>
    <row r="38" spans="16:27" x14ac:dyDescent="0.25">
      <c r="P38" s="55"/>
      <c r="Q38" s="55"/>
      <c r="R38" s="55"/>
      <c r="S38" s="55"/>
      <c r="U38" s="55"/>
      <c r="V38" s="55"/>
      <c r="W38" s="55"/>
      <c r="Y38" s="55"/>
      <c r="Z38" s="55"/>
      <c r="AA38" s="55"/>
    </row>
    <row r="39" spans="16:27" x14ac:dyDescent="0.25">
      <c r="P39" s="55"/>
      <c r="Q39" s="55"/>
      <c r="R39" s="55"/>
      <c r="S39" s="55"/>
      <c r="U39" s="55"/>
      <c r="V39" s="55"/>
      <c r="W39" s="55"/>
      <c r="Y39" s="55"/>
      <c r="Z39" s="55"/>
      <c r="AA39" s="55"/>
    </row>
    <row r="40" spans="16:27" x14ac:dyDescent="0.25">
      <c r="P40" s="55"/>
      <c r="Q40" s="55"/>
      <c r="R40" s="55"/>
      <c r="U40" s="55"/>
      <c r="V40" s="55"/>
      <c r="Y40" s="55"/>
      <c r="Z40" s="55"/>
      <c r="AA40" s="55"/>
    </row>
    <row r="41" spans="16:27" x14ac:dyDescent="0.25">
      <c r="R41" s="56"/>
      <c r="Y41" s="56"/>
      <c r="Z41" s="56"/>
    </row>
    <row r="42" spans="16:27" x14ac:dyDescent="0.25">
      <c r="AA42" s="56"/>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V38"/>
  <sheetViews>
    <sheetView zoomScale="90" zoomScaleNormal="90" workbookViewId="0">
      <selection activeCell="J34" sqref="J34"/>
    </sheetView>
  </sheetViews>
  <sheetFormatPr defaultRowHeight="15" x14ac:dyDescent="0.25"/>
  <cols>
    <col min="1" max="16384" width="9.140625" style="9"/>
  </cols>
  <sheetData>
    <row r="2" spans="2:22" ht="15.75" thickBot="1" x14ac:dyDescent="0.3"/>
    <row r="3" spans="2:22" x14ac:dyDescent="0.25">
      <c r="B3" s="58" t="s">
        <v>552</v>
      </c>
      <c r="M3" s="66" t="s">
        <v>199</v>
      </c>
      <c r="N3" s="67"/>
      <c r="O3" s="68"/>
      <c r="P3" s="66" t="s">
        <v>274</v>
      </c>
      <c r="Q3" s="67"/>
      <c r="R3" s="68"/>
      <c r="S3" s="66" t="s">
        <v>275</v>
      </c>
      <c r="T3" s="67"/>
      <c r="U3" s="68"/>
    </row>
    <row r="4" spans="2:22" s="51" customFormat="1" x14ac:dyDescent="0.25">
      <c r="B4" s="9"/>
      <c r="M4" s="60"/>
      <c r="N4" s="69">
        <v>2016</v>
      </c>
      <c r="O4" s="70">
        <v>2017</v>
      </c>
      <c r="P4" s="71"/>
      <c r="Q4" s="69">
        <v>2016</v>
      </c>
      <c r="R4" s="70">
        <v>2017</v>
      </c>
      <c r="S4" s="71"/>
      <c r="T4" s="69">
        <v>2016</v>
      </c>
      <c r="U4" s="70">
        <v>2017</v>
      </c>
    </row>
    <row r="5" spans="2:22" x14ac:dyDescent="0.25">
      <c r="M5" s="61" t="s">
        <v>450</v>
      </c>
      <c r="N5" s="59">
        <v>330783</v>
      </c>
      <c r="O5" s="62">
        <v>273894</v>
      </c>
      <c r="P5" s="61" t="s">
        <v>450</v>
      </c>
      <c r="Q5" s="59">
        <v>165389</v>
      </c>
      <c r="R5" s="62">
        <v>133507</v>
      </c>
      <c r="S5" s="61" t="s">
        <v>450</v>
      </c>
      <c r="T5" s="59">
        <v>165394</v>
      </c>
      <c r="U5" s="62">
        <v>140387</v>
      </c>
      <c r="V5" s="55"/>
    </row>
    <row r="6" spans="2:22" x14ac:dyDescent="0.25">
      <c r="M6" s="61" t="s">
        <v>451</v>
      </c>
      <c r="N6" s="59">
        <v>326075</v>
      </c>
      <c r="O6" s="62">
        <v>267219</v>
      </c>
      <c r="P6" s="61" t="s">
        <v>451</v>
      </c>
      <c r="Q6" s="59">
        <v>163435</v>
      </c>
      <c r="R6" s="62">
        <v>130085</v>
      </c>
      <c r="S6" s="61" t="s">
        <v>451</v>
      </c>
      <c r="T6" s="59">
        <v>162640</v>
      </c>
      <c r="U6" s="62">
        <v>137134</v>
      </c>
      <c r="V6" s="55"/>
    </row>
    <row r="7" spans="2:22" x14ac:dyDescent="0.25">
      <c r="M7" s="61" t="s">
        <v>170</v>
      </c>
      <c r="N7" s="59">
        <v>317681</v>
      </c>
      <c r="O7" s="62">
        <v>257558</v>
      </c>
      <c r="P7" s="61" t="s">
        <v>170</v>
      </c>
      <c r="Q7" s="59">
        <v>158910</v>
      </c>
      <c r="R7" s="62">
        <v>124502</v>
      </c>
      <c r="S7" s="61" t="s">
        <v>170</v>
      </c>
      <c r="T7" s="59">
        <v>158771</v>
      </c>
      <c r="U7" s="62">
        <v>133056</v>
      </c>
      <c r="V7" s="55"/>
    </row>
    <row r="8" spans="2:22" x14ac:dyDescent="0.25">
      <c r="M8" s="61" t="s">
        <v>452</v>
      </c>
      <c r="N8" s="59">
        <v>309583</v>
      </c>
      <c r="O8" s="62">
        <v>248753</v>
      </c>
      <c r="P8" s="61" t="s">
        <v>452</v>
      </c>
      <c r="Q8" s="59">
        <v>153823</v>
      </c>
      <c r="R8" s="62">
        <v>119120</v>
      </c>
      <c r="S8" s="61" t="s">
        <v>452</v>
      </c>
      <c r="T8" s="59">
        <v>155760</v>
      </c>
      <c r="U8" s="62">
        <v>129633</v>
      </c>
      <c r="V8" s="55"/>
    </row>
    <row r="9" spans="2:22" x14ac:dyDescent="0.25">
      <c r="M9" s="61" t="s">
        <v>453</v>
      </c>
      <c r="N9" s="59">
        <v>302264</v>
      </c>
      <c r="O9" s="62">
        <v>236934</v>
      </c>
      <c r="P9" s="61" t="s">
        <v>453</v>
      </c>
      <c r="Q9" s="59">
        <v>148590</v>
      </c>
      <c r="R9" s="62">
        <v>111246</v>
      </c>
      <c r="S9" s="61" t="s">
        <v>453</v>
      </c>
      <c r="T9" s="59">
        <v>153674</v>
      </c>
      <c r="U9" s="62">
        <v>125688</v>
      </c>
      <c r="V9" s="55"/>
    </row>
    <row r="10" spans="2:22" x14ac:dyDescent="0.25">
      <c r="M10" s="61" t="s">
        <v>171</v>
      </c>
      <c r="N10" s="59">
        <v>299427</v>
      </c>
      <c r="O10" s="62">
        <v>221933</v>
      </c>
      <c r="P10" s="61" t="s">
        <v>171</v>
      </c>
      <c r="Q10" s="59">
        <v>145251</v>
      </c>
      <c r="R10" s="62">
        <v>102133</v>
      </c>
      <c r="S10" s="61" t="s">
        <v>171</v>
      </c>
      <c r="T10" s="59">
        <v>154176</v>
      </c>
      <c r="U10" s="62">
        <v>119800</v>
      </c>
      <c r="V10" s="55"/>
    </row>
    <row r="11" spans="2:22" x14ac:dyDescent="0.25">
      <c r="M11" s="61" t="s">
        <v>454</v>
      </c>
      <c r="N11" s="59">
        <v>297649</v>
      </c>
      <c r="O11" s="62">
        <v>215495</v>
      </c>
      <c r="P11" s="61" t="s">
        <v>454</v>
      </c>
      <c r="Q11" s="59">
        <v>143081</v>
      </c>
      <c r="R11" s="62">
        <v>97798</v>
      </c>
      <c r="S11" s="61" t="s">
        <v>454</v>
      </c>
      <c r="T11" s="59">
        <v>154568</v>
      </c>
      <c r="U11" s="62">
        <v>117697</v>
      </c>
      <c r="V11" s="55"/>
    </row>
    <row r="12" spans="2:22" x14ac:dyDescent="0.25">
      <c r="M12" s="61" t="s">
        <v>455</v>
      </c>
      <c r="N12" s="59">
        <v>294721</v>
      </c>
      <c r="O12" s="62">
        <v>209918</v>
      </c>
      <c r="P12" s="61" t="s">
        <v>455</v>
      </c>
      <c r="Q12" s="59">
        <v>141278</v>
      </c>
      <c r="R12" s="62">
        <v>94370</v>
      </c>
      <c r="S12" s="61" t="s">
        <v>455</v>
      </c>
      <c r="T12" s="59">
        <v>153443</v>
      </c>
      <c r="U12" s="62">
        <v>115548</v>
      </c>
      <c r="V12" s="55"/>
    </row>
    <row r="13" spans="2:22" x14ac:dyDescent="0.25">
      <c r="M13" s="61" t="s">
        <v>172</v>
      </c>
      <c r="N13" s="59">
        <v>294095</v>
      </c>
      <c r="O13" s="62">
        <v>206887</v>
      </c>
      <c r="P13" s="61" t="s">
        <v>172</v>
      </c>
      <c r="Q13" s="59">
        <v>141694</v>
      </c>
      <c r="R13" s="62">
        <v>93605</v>
      </c>
      <c r="S13" s="61" t="s">
        <v>172</v>
      </c>
      <c r="T13" s="59">
        <v>152401</v>
      </c>
      <c r="U13" s="62">
        <v>113282</v>
      </c>
      <c r="V13" s="55"/>
    </row>
    <row r="14" spans="2:22" x14ac:dyDescent="0.25">
      <c r="M14" s="61" t="s">
        <v>456</v>
      </c>
      <c r="N14" s="59">
        <v>285251</v>
      </c>
      <c r="O14" s="62">
        <v>200272</v>
      </c>
      <c r="P14" s="61" t="s">
        <v>456</v>
      </c>
      <c r="Q14" s="59">
        <v>136770</v>
      </c>
      <c r="R14" s="62">
        <v>90472</v>
      </c>
      <c r="S14" s="61" t="s">
        <v>456</v>
      </c>
      <c r="T14" s="59">
        <v>148481</v>
      </c>
      <c r="U14" s="62">
        <v>109800</v>
      </c>
      <c r="V14" s="55"/>
    </row>
    <row r="15" spans="2:22" x14ac:dyDescent="0.25">
      <c r="M15" s="61" t="s">
        <v>457</v>
      </c>
      <c r="N15" s="59">
        <v>278192</v>
      </c>
      <c r="O15" s="62">
        <v>196055</v>
      </c>
      <c r="P15" s="61" t="s">
        <v>457</v>
      </c>
      <c r="Q15" s="59">
        <v>133286</v>
      </c>
      <c r="R15" s="62">
        <v>88929</v>
      </c>
      <c r="S15" s="61" t="s">
        <v>457</v>
      </c>
      <c r="T15" s="59">
        <v>144906</v>
      </c>
      <c r="U15" s="62">
        <v>107126</v>
      </c>
      <c r="V15" s="55"/>
    </row>
    <row r="16" spans="2:22" ht="15.75" thickBot="1" x14ac:dyDescent="0.3">
      <c r="M16" s="63" t="s">
        <v>173</v>
      </c>
      <c r="N16" s="64">
        <v>276131</v>
      </c>
      <c r="O16" s="65">
        <v>195583</v>
      </c>
      <c r="P16" s="63" t="s">
        <v>173</v>
      </c>
      <c r="Q16" s="64">
        <v>133589</v>
      </c>
      <c r="R16" s="65">
        <v>90358</v>
      </c>
      <c r="S16" s="63" t="s">
        <v>173</v>
      </c>
      <c r="T16" s="64">
        <v>142542</v>
      </c>
      <c r="U16" s="65">
        <v>105225</v>
      </c>
      <c r="V16" s="55"/>
    </row>
    <row r="17" spans="2:22" x14ac:dyDescent="0.25">
      <c r="N17" s="55"/>
      <c r="O17" s="55"/>
      <c r="Q17" s="55"/>
      <c r="R17" s="55"/>
      <c r="T17" s="55"/>
      <c r="U17" s="55"/>
      <c r="V17" s="55"/>
    </row>
    <row r="18" spans="2:22" x14ac:dyDescent="0.25">
      <c r="T18" s="56"/>
      <c r="U18" s="56"/>
    </row>
    <row r="19" spans="2:22" x14ac:dyDescent="0.25">
      <c r="B19" s="14" t="s">
        <v>553</v>
      </c>
      <c r="V19" s="56"/>
    </row>
    <row r="23" spans="2:22" x14ac:dyDescent="0.25">
      <c r="B23" s="15" t="s">
        <v>554</v>
      </c>
    </row>
    <row r="38" spans="2:2" x14ac:dyDescent="0.25">
      <c r="B38" s="14" t="s">
        <v>553</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P54"/>
  <sheetViews>
    <sheetView zoomScale="80" zoomScaleNormal="80" workbookViewId="0"/>
  </sheetViews>
  <sheetFormatPr defaultRowHeight="15" x14ac:dyDescent="0.25"/>
  <cols>
    <col min="1" max="12" width="9.140625" style="9"/>
    <col min="13" max="13" width="46" style="9" bestFit="1" customWidth="1"/>
    <col min="14" max="14" width="21.85546875" style="9" customWidth="1"/>
    <col min="15" max="15" width="22.7109375" style="9" customWidth="1"/>
    <col min="16" max="16" width="24.7109375" style="9" customWidth="1"/>
    <col min="17" max="16384" width="9.140625" style="9"/>
  </cols>
  <sheetData>
    <row r="1" spans="2:16" s="51" customFormat="1" x14ac:dyDescent="0.25"/>
    <row r="2" spans="2:16" x14ac:dyDescent="0.25">
      <c r="B2" s="58" t="s">
        <v>567</v>
      </c>
    </row>
    <row r="4" spans="2:16" x14ac:dyDescent="0.25">
      <c r="M4" s="312" t="s">
        <v>568</v>
      </c>
      <c r="N4" s="314" t="s">
        <v>559</v>
      </c>
      <c r="O4" s="314" t="s">
        <v>560</v>
      </c>
    </row>
    <row r="5" spans="2:16" x14ac:dyDescent="0.25">
      <c r="M5" s="13" t="s">
        <v>450</v>
      </c>
      <c r="N5" s="59">
        <v>282339</v>
      </c>
      <c r="O5" s="59">
        <v>235455</v>
      </c>
    </row>
    <row r="6" spans="2:16" x14ac:dyDescent="0.25">
      <c r="M6" s="13" t="s">
        <v>451</v>
      </c>
      <c r="N6" s="59">
        <v>274202</v>
      </c>
      <c r="O6" s="59">
        <v>228665</v>
      </c>
    </row>
    <row r="7" spans="2:16" x14ac:dyDescent="0.25">
      <c r="M7" s="13" t="s">
        <v>170</v>
      </c>
      <c r="N7" s="59">
        <v>268559</v>
      </c>
      <c r="O7" s="59">
        <v>219149</v>
      </c>
    </row>
    <row r="8" spans="2:16" x14ac:dyDescent="0.25">
      <c r="M8" s="13" t="s">
        <v>452</v>
      </c>
      <c r="N8" s="59">
        <v>261914</v>
      </c>
      <c r="O8" s="59">
        <v>211104</v>
      </c>
    </row>
    <row r="9" spans="2:16" x14ac:dyDescent="0.25">
      <c r="M9" s="13" t="s">
        <v>453</v>
      </c>
      <c r="N9" s="59">
        <v>256742</v>
      </c>
      <c r="O9" s="59">
        <v>200391</v>
      </c>
    </row>
    <row r="10" spans="2:16" x14ac:dyDescent="0.25">
      <c r="M10" s="13" t="s">
        <v>171</v>
      </c>
      <c r="N10" s="59">
        <v>256615</v>
      </c>
      <c r="O10" s="59">
        <v>187997</v>
      </c>
    </row>
    <row r="11" spans="2:16" x14ac:dyDescent="0.25">
      <c r="M11" s="13" t="s">
        <v>454</v>
      </c>
      <c r="N11" s="59">
        <v>256460</v>
      </c>
      <c r="O11" s="59">
        <v>182754</v>
      </c>
    </row>
    <row r="12" spans="2:16" x14ac:dyDescent="0.25">
      <c r="M12" s="13" t="s">
        <v>455</v>
      </c>
      <c r="N12" s="59">
        <v>256271</v>
      </c>
      <c r="O12" s="59">
        <v>178253</v>
      </c>
    </row>
    <row r="13" spans="2:16" x14ac:dyDescent="0.25">
      <c r="M13" s="13" t="s">
        <v>172</v>
      </c>
      <c r="N13" s="59">
        <v>255919</v>
      </c>
      <c r="O13" s="59">
        <v>175021</v>
      </c>
    </row>
    <row r="14" spans="2:16" x14ac:dyDescent="0.25">
      <c r="M14" s="13" t="s">
        <v>456</v>
      </c>
      <c r="N14" s="59">
        <v>246594</v>
      </c>
      <c r="O14" s="59">
        <v>167278</v>
      </c>
      <c r="P14" s="315"/>
    </row>
    <row r="15" spans="2:16" x14ac:dyDescent="0.25">
      <c r="M15" s="13" t="s">
        <v>457</v>
      </c>
      <c r="N15" s="59">
        <v>238380</v>
      </c>
      <c r="O15" s="59">
        <v>162087</v>
      </c>
    </row>
    <row r="16" spans="2:16" x14ac:dyDescent="0.25">
      <c r="M16" s="13" t="s">
        <v>173</v>
      </c>
      <c r="N16" s="59">
        <v>237977</v>
      </c>
      <c r="O16" s="59">
        <v>161915</v>
      </c>
    </row>
    <row r="18" spans="2:15" s="51" customFormat="1" x14ac:dyDescent="0.25"/>
    <row r="19" spans="2:15" x14ac:dyDescent="0.25">
      <c r="B19" s="14" t="s">
        <v>553</v>
      </c>
    </row>
    <row r="22" spans="2:15" x14ac:dyDescent="0.25">
      <c r="B22" s="15" t="s">
        <v>569</v>
      </c>
    </row>
    <row r="24" spans="2:15" x14ac:dyDescent="0.25">
      <c r="M24" s="69"/>
      <c r="N24" s="69" t="s">
        <v>561</v>
      </c>
      <c r="O24" s="69" t="s">
        <v>562</v>
      </c>
    </row>
    <row r="25" spans="2:15" x14ac:dyDescent="0.25">
      <c r="M25" s="317" t="s">
        <v>563</v>
      </c>
      <c r="N25" s="59">
        <v>300987.66666666669</v>
      </c>
      <c r="O25" s="59">
        <v>227541.75</v>
      </c>
    </row>
    <row r="26" spans="2:15" x14ac:dyDescent="0.25">
      <c r="M26" s="317" t="s">
        <v>564</v>
      </c>
      <c r="N26" s="59">
        <v>257664.33333333334</v>
      </c>
      <c r="O26" s="59">
        <v>192505.75</v>
      </c>
    </row>
    <row r="37" spans="2:15" x14ac:dyDescent="0.25">
      <c r="B37" s="14" t="s">
        <v>553</v>
      </c>
    </row>
    <row r="39" spans="2:15" x14ac:dyDescent="0.25">
      <c r="B39" s="15" t="s">
        <v>571</v>
      </c>
    </row>
    <row r="41" spans="2:15" x14ac:dyDescent="0.25">
      <c r="M41" s="13"/>
      <c r="N41" s="317" t="s">
        <v>561</v>
      </c>
      <c r="O41" s="317" t="s">
        <v>562</v>
      </c>
    </row>
    <row r="42" spans="2:15" x14ac:dyDescent="0.25">
      <c r="M42" s="317" t="s">
        <v>565</v>
      </c>
      <c r="N42" s="316">
        <v>9.48</v>
      </c>
      <c r="O42" s="316">
        <v>7.0625</v>
      </c>
    </row>
    <row r="43" spans="2:15" x14ac:dyDescent="0.25">
      <c r="M43" s="317" t="s">
        <v>566</v>
      </c>
      <c r="N43" s="316">
        <v>11.08</v>
      </c>
      <c r="O43" s="316">
        <v>8.3483333333333345</v>
      </c>
    </row>
    <row r="54" spans="2:2" x14ac:dyDescent="0.25">
      <c r="B54" s="14" t="s">
        <v>553</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N29"/>
  <sheetViews>
    <sheetView zoomScale="90" zoomScaleNormal="90" workbookViewId="0">
      <selection activeCell="O16" sqref="O16"/>
    </sheetView>
  </sheetViews>
  <sheetFormatPr defaultRowHeight="15" x14ac:dyDescent="0.25"/>
  <cols>
    <col min="1" max="1" width="9.140625" style="9"/>
    <col min="2" max="2" width="16" style="9" customWidth="1"/>
    <col min="3" max="3" width="7.7109375" style="9" bestFit="1" customWidth="1"/>
    <col min="4" max="10" width="8.28515625" style="9" bestFit="1" customWidth="1"/>
    <col min="11" max="16384" width="9.140625" style="9"/>
  </cols>
  <sheetData>
    <row r="2" spans="2:11" ht="15.75" thickBot="1" x14ac:dyDescent="0.3">
      <c r="B2" s="10" t="s">
        <v>585</v>
      </c>
    </row>
    <row r="3" spans="2:11" ht="15.75" thickBot="1" x14ac:dyDescent="0.3">
      <c r="B3" s="240" t="s">
        <v>586</v>
      </c>
      <c r="C3" s="394" t="s">
        <v>443</v>
      </c>
      <c r="D3" s="394"/>
      <c r="E3" s="394"/>
      <c r="F3" s="394"/>
      <c r="G3" s="394"/>
      <c r="H3" s="394"/>
      <c r="I3" s="394"/>
      <c r="J3" s="394"/>
      <c r="K3" s="395"/>
    </row>
    <row r="4" spans="2:11" ht="15.75" thickBot="1" x14ac:dyDescent="0.3">
      <c r="B4" s="241" t="s">
        <v>587</v>
      </c>
      <c r="C4" s="86" t="s">
        <v>588</v>
      </c>
      <c r="D4" s="86" t="s">
        <v>589</v>
      </c>
      <c r="E4" s="86" t="s">
        <v>590</v>
      </c>
      <c r="F4" s="86" t="s">
        <v>591</v>
      </c>
      <c r="G4" s="86" t="s">
        <v>592</v>
      </c>
      <c r="H4" s="86" t="s">
        <v>593</v>
      </c>
      <c r="I4" s="86" t="s">
        <v>594</v>
      </c>
      <c r="J4" s="86" t="s">
        <v>595</v>
      </c>
      <c r="K4" s="87" t="s">
        <v>596</v>
      </c>
    </row>
    <row r="5" spans="2:11" ht="15.75" thickBot="1" x14ac:dyDescent="0.3">
      <c r="B5" s="88" t="s">
        <v>434</v>
      </c>
      <c r="C5" s="3">
        <v>10.46</v>
      </c>
      <c r="D5" s="3">
        <v>13.3</v>
      </c>
      <c r="E5" s="3">
        <v>13.38</v>
      </c>
      <c r="F5" s="3">
        <v>14.61</v>
      </c>
      <c r="G5" s="3">
        <v>12.69</v>
      </c>
      <c r="H5" s="3">
        <v>9.0399999999999991</v>
      </c>
      <c r="I5" s="3">
        <v>9.56</v>
      </c>
      <c r="J5" s="3">
        <v>12.21</v>
      </c>
      <c r="K5" s="3">
        <v>4.74</v>
      </c>
    </row>
    <row r="6" spans="2:11" ht="15.75" thickBot="1" x14ac:dyDescent="0.3">
      <c r="B6" s="88" t="s">
        <v>435</v>
      </c>
      <c r="C6" s="3">
        <v>13.6</v>
      </c>
      <c r="D6" s="3">
        <v>11.97</v>
      </c>
      <c r="E6" s="3">
        <v>11.95</v>
      </c>
      <c r="F6" s="3">
        <v>12.91</v>
      </c>
      <c r="G6" s="3">
        <v>11.77</v>
      </c>
      <c r="H6" s="3">
        <v>9.61</v>
      </c>
      <c r="I6" s="3">
        <v>10.88</v>
      </c>
      <c r="J6" s="3">
        <v>13.08</v>
      </c>
      <c r="K6" s="3">
        <v>4.22</v>
      </c>
    </row>
    <row r="7" spans="2:11" ht="15.75" thickBot="1" x14ac:dyDescent="0.3">
      <c r="B7" s="88" t="s">
        <v>436</v>
      </c>
      <c r="C7" s="3">
        <v>13.24</v>
      </c>
      <c r="D7" s="3">
        <v>12.38</v>
      </c>
      <c r="E7" s="3">
        <v>11.21</v>
      </c>
      <c r="F7" s="3">
        <v>11.74</v>
      </c>
      <c r="G7" s="3">
        <v>10.59</v>
      </c>
      <c r="H7" s="3">
        <v>9.8000000000000007</v>
      </c>
      <c r="I7" s="3">
        <v>11.87</v>
      </c>
      <c r="J7" s="3">
        <v>14.79</v>
      </c>
      <c r="K7" s="3">
        <v>4.3899999999999997</v>
      </c>
    </row>
    <row r="8" spans="2:11" ht="15.75" thickBot="1" x14ac:dyDescent="0.3">
      <c r="B8" s="88" t="s">
        <v>437</v>
      </c>
      <c r="C8" s="3">
        <v>11.66</v>
      </c>
      <c r="D8" s="3">
        <v>10.220000000000001</v>
      </c>
      <c r="E8" s="3">
        <v>10.95</v>
      </c>
      <c r="F8" s="3">
        <v>11.99</v>
      </c>
      <c r="G8" s="3">
        <v>12.05</v>
      </c>
      <c r="H8" s="3">
        <v>10.47</v>
      </c>
      <c r="I8" s="3">
        <v>12.42</v>
      </c>
      <c r="J8" s="3">
        <v>15.64</v>
      </c>
      <c r="K8" s="3">
        <v>4.6100000000000003</v>
      </c>
    </row>
    <row r="9" spans="2:11" ht="15.75" thickBot="1" x14ac:dyDescent="0.3">
      <c r="B9" s="88" t="s">
        <v>438</v>
      </c>
      <c r="C9" s="3">
        <v>15.1</v>
      </c>
      <c r="D9" s="3">
        <v>12.38</v>
      </c>
      <c r="E9" s="3">
        <v>10.77</v>
      </c>
      <c r="F9" s="3">
        <v>10.68</v>
      </c>
      <c r="G9" s="3">
        <v>10.92</v>
      </c>
      <c r="H9" s="3">
        <v>10.54</v>
      </c>
      <c r="I9" s="3">
        <v>11.68</v>
      </c>
      <c r="J9" s="3">
        <v>13.95</v>
      </c>
      <c r="K9" s="3">
        <v>3.97</v>
      </c>
    </row>
    <row r="10" spans="2:11" ht="15.75" thickBot="1" x14ac:dyDescent="0.3">
      <c r="B10" s="88" t="s">
        <v>439</v>
      </c>
      <c r="C10" s="3">
        <v>12.07</v>
      </c>
      <c r="D10" s="3">
        <v>10.58</v>
      </c>
      <c r="E10" s="3">
        <v>11.38</v>
      </c>
      <c r="F10" s="3">
        <v>12.06</v>
      </c>
      <c r="G10" s="3">
        <v>12.65</v>
      </c>
      <c r="H10" s="3">
        <v>10.78</v>
      </c>
      <c r="I10" s="3">
        <v>12.76</v>
      </c>
      <c r="J10" s="3">
        <v>14.27</v>
      </c>
      <c r="K10" s="3">
        <v>3.45</v>
      </c>
    </row>
    <row r="11" spans="2:11" ht="15.75" thickBot="1" x14ac:dyDescent="0.3">
      <c r="B11" s="88" t="s">
        <v>440</v>
      </c>
      <c r="C11" s="3">
        <v>16.73</v>
      </c>
      <c r="D11" s="3">
        <v>12.49</v>
      </c>
      <c r="E11" s="3">
        <v>12.05</v>
      </c>
      <c r="F11" s="3">
        <v>12.08</v>
      </c>
      <c r="G11" s="3">
        <v>11.91</v>
      </c>
      <c r="H11" s="3">
        <v>10.51</v>
      </c>
      <c r="I11" s="3">
        <v>10.78</v>
      </c>
      <c r="J11" s="3">
        <v>10.95</v>
      </c>
      <c r="K11" s="3">
        <v>2.4900000000000002</v>
      </c>
    </row>
    <row r="12" spans="2:11" ht="15.75" thickBot="1" x14ac:dyDescent="0.3">
      <c r="B12" s="88" t="s">
        <v>441</v>
      </c>
      <c r="C12" s="3">
        <v>13.51</v>
      </c>
      <c r="D12" s="3">
        <v>11.98</v>
      </c>
      <c r="E12" s="3">
        <v>12.1</v>
      </c>
      <c r="F12" s="3">
        <v>12.32</v>
      </c>
      <c r="G12" s="3">
        <v>12.5</v>
      </c>
      <c r="H12" s="3">
        <v>11.08</v>
      </c>
      <c r="I12" s="3">
        <v>11.57</v>
      </c>
      <c r="J12" s="3">
        <v>12.09</v>
      </c>
      <c r="K12" s="3">
        <v>2.87</v>
      </c>
    </row>
    <row r="13" spans="2:11" ht="15.75" thickBot="1" x14ac:dyDescent="0.3">
      <c r="B13" s="89" t="s">
        <v>576</v>
      </c>
      <c r="C13" s="3">
        <v>13.8</v>
      </c>
      <c r="D13" s="3">
        <v>11.83</v>
      </c>
      <c r="E13" s="3">
        <v>11.73</v>
      </c>
      <c r="F13" s="3">
        <v>12.16</v>
      </c>
      <c r="G13" s="3">
        <v>12.03</v>
      </c>
      <c r="H13" s="3">
        <v>10.49</v>
      </c>
      <c r="I13" s="3">
        <v>11.55</v>
      </c>
      <c r="J13" s="3">
        <v>12.97</v>
      </c>
      <c r="K13" s="3">
        <v>3.44</v>
      </c>
    </row>
    <row r="14" spans="2:11" x14ac:dyDescent="0.25">
      <c r="B14" s="14" t="s">
        <v>553</v>
      </c>
    </row>
    <row r="17" spans="2:14" ht="15.75" thickBot="1" x14ac:dyDescent="0.3">
      <c r="B17" s="10" t="s">
        <v>616</v>
      </c>
    </row>
    <row r="18" spans="2:14" x14ac:dyDescent="0.25">
      <c r="B18" s="231" t="s">
        <v>586</v>
      </c>
      <c r="C18" s="376" t="s">
        <v>199</v>
      </c>
      <c r="D18" s="376" t="s">
        <v>597</v>
      </c>
      <c r="E18" s="90">
        <v>43620</v>
      </c>
      <c r="F18" s="90">
        <v>43715</v>
      </c>
      <c r="G18" s="376" t="s">
        <v>599</v>
      </c>
      <c r="H18" s="376" t="s">
        <v>600</v>
      </c>
      <c r="I18" s="376" t="s">
        <v>601</v>
      </c>
      <c r="J18" s="376" t="s">
        <v>602</v>
      </c>
      <c r="K18" s="376" t="s">
        <v>603</v>
      </c>
      <c r="L18" s="238" t="s">
        <v>604</v>
      </c>
      <c r="M18" s="376" t="s">
        <v>605</v>
      </c>
      <c r="N18" s="238" t="s">
        <v>606</v>
      </c>
    </row>
    <row r="19" spans="2:14" ht="15.75" thickBot="1" x14ac:dyDescent="0.3">
      <c r="B19" s="232" t="s">
        <v>587</v>
      </c>
      <c r="C19" s="377"/>
      <c r="D19" s="377"/>
      <c r="E19" s="239" t="s">
        <v>598</v>
      </c>
      <c r="F19" s="239" t="s">
        <v>598</v>
      </c>
      <c r="G19" s="377"/>
      <c r="H19" s="377"/>
      <c r="I19" s="377"/>
      <c r="J19" s="377"/>
      <c r="K19" s="377"/>
      <c r="L19" s="239" t="s">
        <v>598</v>
      </c>
      <c r="M19" s="377"/>
      <c r="N19" s="239" t="s">
        <v>598</v>
      </c>
    </row>
    <row r="20" spans="2:14" ht="15.75" thickBot="1" x14ac:dyDescent="0.3">
      <c r="B20" s="88" t="s">
        <v>434</v>
      </c>
      <c r="C20" s="8" t="s">
        <v>607</v>
      </c>
      <c r="D20" s="319">
        <v>4422</v>
      </c>
      <c r="E20" s="319">
        <v>3069</v>
      </c>
      <c r="F20" s="319">
        <v>1649</v>
      </c>
      <c r="G20" s="8">
        <v>921</v>
      </c>
      <c r="H20" s="8">
        <v>981</v>
      </c>
      <c r="I20" s="8">
        <v>590</v>
      </c>
      <c r="J20" s="8">
        <v>438</v>
      </c>
      <c r="K20" s="8">
        <v>305</v>
      </c>
      <c r="L20" s="8">
        <v>257</v>
      </c>
      <c r="M20" s="8">
        <v>224</v>
      </c>
      <c r="N20" s="319">
        <v>1004</v>
      </c>
    </row>
    <row r="21" spans="2:14" ht="15.75" thickBot="1" x14ac:dyDescent="0.3">
      <c r="B21" s="88" t="s">
        <v>435</v>
      </c>
      <c r="C21" s="8" t="s">
        <v>608</v>
      </c>
      <c r="D21" s="319">
        <v>4267</v>
      </c>
      <c r="E21" s="319">
        <v>2610</v>
      </c>
      <c r="F21" s="319">
        <v>1309</v>
      </c>
      <c r="G21" s="8">
        <v>715</v>
      </c>
      <c r="H21" s="8">
        <v>751</v>
      </c>
      <c r="I21" s="8">
        <v>460</v>
      </c>
      <c r="J21" s="8">
        <v>299</v>
      </c>
      <c r="K21" s="8">
        <v>201</v>
      </c>
      <c r="L21" s="8">
        <v>165</v>
      </c>
      <c r="M21" s="8">
        <v>137</v>
      </c>
      <c r="N21" s="8">
        <v>921</v>
      </c>
    </row>
    <row r="22" spans="2:14" ht="15.75" thickBot="1" x14ac:dyDescent="0.3">
      <c r="B22" s="88" t="s">
        <v>436</v>
      </c>
      <c r="C22" s="8" t="s">
        <v>609</v>
      </c>
      <c r="D22" s="319">
        <v>4701</v>
      </c>
      <c r="E22" s="319">
        <v>3023</v>
      </c>
      <c r="F22" s="319">
        <v>1638</v>
      </c>
      <c r="G22" s="8">
        <v>968</v>
      </c>
      <c r="H22" s="319">
        <v>1107</v>
      </c>
      <c r="I22" s="8">
        <v>660</v>
      </c>
      <c r="J22" s="8">
        <v>477</v>
      </c>
      <c r="K22" s="8">
        <v>335</v>
      </c>
      <c r="L22" s="8">
        <v>296</v>
      </c>
      <c r="M22" s="8">
        <v>255</v>
      </c>
      <c r="N22" s="319">
        <v>2002</v>
      </c>
    </row>
    <row r="23" spans="2:14" ht="15.75" thickBot="1" x14ac:dyDescent="0.3">
      <c r="B23" s="88" t="s">
        <v>437</v>
      </c>
      <c r="C23" s="8" t="s">
        <v>610</v>
      </c>
      <c r="D23" s="319">
        <v>5868</v>
      </c>
      <c r="E23" s="319">
        <v>3835</v>
      </c>
      <c r="F23" s="319">
        <v>2181</v>
      </c>
      <c r="G23" s="319">
        <v>1378</v>
      </c>
      <c r="H23" s="319">
        <v>1598</v>
      </c>
      <c r="I23" s="319">
        <v>1001</v>
      </c>
      <c r="J23" s="8">
        <v>796</v>
      </c>
      <c r="K23" s="8">
        <v>644</v>
      </c>
      <c r="L23" s="8">
        <v>569</v>
      </c>
      <c r="M23" s="8">
        <v>456</v>
      </c>
      <c r="N23" s="319">
        <v>3650</v>
      </c>
    </row>
    <row r="24" spans="2:14" ht="15.75" thickBot="1" x14ac:dyDescent="0.3">
      <c r="B24" s="88" t="s">
        <v>438</v>
      </c>
      <c r="C24" s="8" t="s">
        <v>611</v>
      </c>
      <c r="D24" s="319">
        <v>6134</v>
      </c>
      <c r="E24" s="319">
        <v>4114</v>
      </c>
      <c r="F24" s="319">
        <v>2388</v>
      </c>
      <c r="G24" s="319">
        <v>1484</v>
      </c>
      <c r="H24" s="319">
        <v>1779</v>
      </c>
      <c r="I24" s="319">
        <v>1107</v>
      </c>
      <c r="J24" s="8">
        <v>758</v>
      </c>
      <c r="K24" s="8">
        <v>506</v>
      </c>
      <c r="L24" s="8">
        <v>445</v>
      </c>
      <c r="M24" s="8">
        <v>390</v>
      </c>
      <c r="N24" s="319">
        <v>3279</v>
      </c>
    </row>
    <row r="25" spans="2:14" ht="15.75" thickBot="1" x14ac:dyDescent="0.3">
      <c r="B25" s="88" t="s">
        <v>439</v>
      </c>
      <c r="C25" s="8" t="s">
        <v>612</v>
      </c>
      <c r="D25" s="319">
        <v>7088</v>
      </c>
      <c r="E25" s="319">
        <v>5016</v>
      </c>
      <c r="F25" s="319">
        <v>3231</v>
      </c>
      <c r="G25" s="319">
        <v>2281</v>
      </c>
      <c r="H25" s="319">
        <v>3113</v>
      </c>
      <c r="I25" s="319">
        <v>2191</v>
      </c>
      <c r="J25" s="319">
        <v>1660</v>
      </c>
      <c r="K25" s="319">
        <v>1244</v>
      </c>
      <c r="L25" s="319">
        <v>1093</v>
      </c>
      <c r="M25" s="8">
        <v>917</v>
      </c>
      <c r="N25" s="319">
        <v>11799</v>
      </c>
    </row>
    <row r="26" spans="2:14" ht="15.75" thickBot="1" x14ac:dyDescent="0.3">
      <c r="B26" s="88" t="s">
        <v>440</v>
      </c>
      <c r="C26" s="8" t="s">
        <v>613</v>
      </c>
      <c r="D26" s="319">
        <v>9580</v>
      </c>
      <c r="E26" s="319">
        <v>6786</v>
      </c>
      <c r="F26" s="319">
        <v>4519</v>
      </c>
      <c r="G26" s="319">
        <v>3355</v>
      </c>
      <c r="H26" s="319">
        <v>4544</v>
      </c>
      <c r="I26" s="319">
        <v>3255</v>
      </c>
      <c r="J26" s="319">
        <v>2424</v>
      </c>
      <c r="K26" s="319">
        <v>1772</v>
      </c>
      <c r="L26" s="319">
        <v>1475</v>
      </c>
      <c r="M26" s="319">
        <v>1216</v>
      </c>
      <c r="N26" s="319">
        <v>15077</v>
      </c>
    </row>
    <row r="27" spans="2:14" ht="15.75" thickBot="1" x14ac:dyDescent="0.3">
      <c r="B27" s="88" t="s">
        <v>441</v>
      </c>
      <c r="C27" s="8" t="s">
        <v>614</v>
      </c>
      <c r="D27" s="319">
        <v>8076</v>
      </c>
      <c r="E27" s="319">
        <v>5840</v>
      </c>
      <c r="F27" s="319">
        <v>4083</v>
      </c>
      <c r="G27" s="319">
        <v>2991</v>
      </c>
      <c r="H27" s="319">
        <v>4076</v>
      </c>
      <c r="I27" s="319">
        <v>2913</v>
      </c>
      <c r="J27" s="319">
        <v>2266</v>
      </c>
      <c r="K27" s="319">
        <v>1678</v>
      </c>
      <c r="L27" s="319">
        <v>1422</v>
      </c>
      <c r="M27" s="319">
        <v>1222</v>
      </c>
      <c r="N27" s="319">
        <v>13832</v>
      </c>
    </row>
    <row r="28" spans="2:14" ht="15.75" thickBot="1" x14ac:dyDescent="0.3">
      <c r="B28" s="91" t="s">
        <v>576</v>
      </c>
      <c r="C28" s="3" t="s">
        <v>615</v>
      </c>
      <c r="D28" s="319">
        <v>50135</v>
      </c>
      <c r="E28" s="319">
        <v>34292</v>
      </c>
      <c r="F28" s="319">
        <v>20997</v>
      </c>
      <c r="G28" s="319">
        <v>14094</v>
      </c>
      <c r="H28" s="319">
        <v>17948</v>
      </c>
      <c r="I28" s="319">
        <v>12176</v>
      </c>
      <c r="J28" s="319">
        <v>9116</v>
      </c>
      <c r="K28" s="319">
        <v>6684</v>
      </c>
      <c r="L28" s="319">
        <v>5721</v>
      </c>
      <c r="M28" s="319">
        <v>4817</v>
      </c>
      <c r="N28" s="319">
        <v>51563</v>
      </c>
    </row>
    <row r="29" spans="2:14" x14ac:dyDescent="0.25">
      <c r="B29" s="135" t="s">
        <v>553</v>
      </c>
    </row>
  </sheetData>
  <mergeCells count="9">
    <mergeCell ref="M18:M19"/>
    <mergeCell ref="C3:K3"/>
    <mergeCell ref="C18:C19"/>
    <mergeCell ref="D18:D19"/>
    <mergeCell ref="G18:G19"/>
    <mergeCell ref="H18:H19"/>
    <mergeCell ref="I18:I19"/>
    <mergeCell ref="J18:J19"/>
    <mergeCell ref="K18:K1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BH168"/>
  <sheetViews>
    <sheetView zoomScale="80" zoomScaleNormal="80" zoomScaleSheetLayoutView="80" workbookViewId="0">
      <selection activeCell="O43" sqref="O43"/>
    </sheetView>
  </sheetViews>
  <sheetFormatPr defaultRowHeight="15" x14ac:dyDescent="0.25"/>
  <cols>
    <col min="1" max="13" width="9.140625" style="72"/>
    <col min="14" max="14" width="25.5703125" style="72" customWidth="1"/>
    <col min="15" max="15" width="12.28515625" style="72" customWidth="1"/>
    <col min="16" max="16" width="13.140625" style="72" customWidth="1"/>
    <col min="17" max="17" width="16.28515625" style="72" customWidth="1"/>
    <col min="18" max="18" width="17.28515625" style="72" bestFit="1" customWidth="1"/>
    <col min="19" max="19" width="20.5703125" style="72" bestFit="1" customWidth="1"/>
    <col min="20" max="38" width="9.140625" style="72"/>
    <col min="39" max="39" width="17.7109375" style="72" customWidth="1"/>
    <col min="40" max="40" width="28.42578125" style="72" customWidth="1"/>
    <col min="41" max="41" width="12.140625" style="72" customWidth="1"/>
    <col min="42" max="42" width="11.140625" style="72" customWidth="1"/>
    <col min="43" max="43" width="11.85546875" style="72" customWidth="1"/>
    <col min="44" max="45" width="13.42578125" style="72" customWidth="1"/>
    <col min="46" max="16384" width="9.140625" style="72"/>
  </cols>
  <sheetData>
    <row r="2" spans="2:23" x14ac:dyDescent="0.25">
      <c r="B2" s="76" t="s">
        <v>570</v>
      </c>
    </row>
    <row r="3" spans="2:23" ht="36" customHeight="1" x14ac:dyDescent="0.25">
      <c r="N3" s="84" t="s">
        <v>562</v>
      </c>
      <c r="O3" s="320" t="s">
        <v>572</v>
      </c>
      <c r="P3" s="320" t="s">
        <v>558</v>
      </c>
      <c r="Q3" s="320" t="s">
        <v>573</v>
      </c>
      <c r="R3" s="320" t="s">
        <v>574</v>
      </c>
      <c r="S3" s="320" t="s">
        <v>575</v>
      </c>
      <c r="T3" s="321"/>
      <c r="U3" s="322"/>
      <c r="V3" s="322"/>
      <c r="W3" s="322"/>
    </row>
    <row r="4" spans="2:23" x14ac:dyDescent="0.25">
      <c r="N4" s="323" t="s">
        <v>243</v>
      </c>
      <c r="O4" s="82">
        <v>13858.083333333334</v>
      </c>
      <c r="P4" s="82">
        <v>12748.916666666666</v>
      </c>
      <c r="Q4" s="83">
        <v>3.9491666666666668E-2</v>
      </c>
      <c r="R4" s="83">
        <v>3.6316666666666664E-2</v>
      </c>
      <c r="S4" s="324">
        <v>350998</v>
      </c>
      <c r="T4" s="73"/>
      <c r="U4" s="73"/>
      <c r="V4" s="73"/>
      <c r="W4" s="77"/>
    </row>
    <row r="5" spans="2:23" x14ac:dyDescent="0.25">
      <c r="N5" s="323" t="s">
        <v>245</v>
      </c>
      <c r="O5" s="82">
        <v>11833.416666666666</v>
      </c>
      <c r="P5" s="82">
        <v>9529.3333333333339</v>
      </c>
      <c r="Q5" s="83">
        <v>3.9933333333333328E-2</v>
      </c>
      <c r="R5" s="83">
        <v>3.2183333333333335E-2</v>
      </c>
      <c r="S5" s="324">
        <v>296274</v>
      </c>
      <c r="T5" s="73"/>
      <c r="U5" s="73"/>
      <c r="V5" s="73"/>
      <c r="W5" s="77"/>
    </row>
    <row r="6" spans="2:23" x14ac:dyDescent="0.25">
      <c r="N6" s="323" t="s">
        <v>248</v>
      </c>
      <c r="O6" s="82">
        <v>15461.583333333334</v>
      </c>
      <c r="P6" s="82">
        <v>12906.083333333334</v>
      </c>
      <c r="Q6" s="83">
        <v>5.093333333333333E-2</v>
      </c>
      <c r="R6" s="83">
        <v>4.2516666666666668E-2</v>
      </c>
      <c r="S6" s="324">
        <v>303588</v>
      </c>
      <c r="T6" s="73"/>
      <c r="U6" s="73"/>
      <c r="V6" s="73"/>
      <c r="W6" s="77"/>
    </row>
    <row r="7" spans="2:23" x14ac:dyDescent="0.25">
      <c r="N7" s="323" t="s">
        <v>251</v>
      </c>
      <c r="O7" s="82">
        <v>21973.25</v>
      </c>
      <c r="P7" s="82">
        <v>17938.416666666668</v>
      </c>
      <c r="Q7" s="83">
        <v>6.3141666666666665E-2</v>
      </c>
      <c r="R7" s="83">
        <v>5.1541666666666659E-2</v>
      </c>
      <c r="S7" s="324">
        <v>348020</v>
      </c>
      <c r="T7" s="73"/>
      <c r="U7" s="73"/>
      <c r="V7" s="73"/>
      <c r="W7" s="77"/>
    </row>
    <row r="8" spans="2:23" x14ac:dyDescent="0.25">
      <c r="N8" s="323" t="s">
        <v>254</v>
      </c>
      <c r="O8" s="82">
        <v>22383.833333333332</v>
      </c>
      <c r="P8" s="82">
        <v>19075.333333333332</v>
      </c>
      <c r="Q8" s="83">
        <v>6.5166666666666651E-2</v>
      </c>
      <c r="R8" s="83">
        <v>5.5533333333333337E-2</v>
      </c>
      <c r="S8" s="324">
        <v>343513</v>
      </c>
      <c r="T8" s="73"/>
      <c r="U8" s="73"/>
      <c r="V8" s="73"/>
      <c r="W8" s="77"/>
    </row>
    <row r="9" spans="2:23" x14ac:dyDescent="0.25">
      <c r="N9" s="323" t="s">
        <v>258</v>
      </c>
      <c r="O9" s="82">
        <v>39631.75</v>
      </c>
      <c r="P9" s="82">
        <v>33472.416666666664</v>
      </c>
      <c r="Q9" s="83">
        <v>0.12333333333333334</v>
      </c>
      <c r="R9" s="83">
        <v>0.104175</v>
      </c>
      <c r="S9" s="324">
        <v>321332</v>
      </c>
      <c r="T9" s="73"/>
      <c r="U9" s="73"/>
      <c r="V9" s="73"/>
      <c r="W9" s="77"/>
    </row>
    <row r="10" spans="2:23" x14ac:dyDescent="0.25">
      <c r="N10" s="323" t="s">
        <v>260</v>
      </c>
      <c r="O10" s="82">
        <v>54002.333333333336</v>
      </c>
      <c r="P10" s="82">
        <v>46069.083333333336</v>
      </c>
      <c r="Q10" s="83">
        <v>0.13439166666666666</v>
      </c>
      <c r="R10" s="83">
        <v>0.11465000000000002</v>
      </c>
      <c r="S10" s="324">
        <v>401819</v>
      </c>
      <c r="T10" s="73"/>
      <c r="U10" s="73"/>
      <c r="V10" s="73"/>
      <c r="W10" s="77"/>
    </row>
    <row r="11" spans="2:23" x14ac:dyDescent="0.25">
      <c r="N11" s="323" t="s">
        <v>262</v>
      </c>
      <c r="O11" s="82">
        <v>48397.5</v>
      </c>
      <c r="P11" s="82">
        <v>40766.166666666664</v>
      </c>
      <c r="Q11" s="83">
        <v>0.1343333333333333</v>
      </c>
      <c r="R11" s="83">
        <v>0.11314166666666667</v>
      </c>
      <c r="S11" s="324">
        <v>360294</v>
      </c>
      <c r="T11" s="73"/>
      <c r="U11" s="73"/>
      <c r="V11" s="73"/>
      <c r="W11" s="77"/>
    </row>
    <row r="12" spans="2:23" x14ac:dyDescent="0.25">
      <c r="N12" s="325" t="s">
        <v>576</v>
      </c>
      <c r="O12" s="82">
        <v>227541.75</v>
      </c>
      <c r="P12" s="82">
        <v>192505.75</v>
      </c>
      <c r="Q12" s="83">
        <v>8.348333333333334E-2</v>
      </c>
      <c r="R12" s="83">
        <v>7.0624999999999993E-2</v>
      </c>
      <c r="S12" s="326">
        <v>2725838</v>
      </c>
      <c r="T12" s="73"/>
      <c r="U12" s="73"/>
      <c r="V12" s="73"/>
      <c r="W12" s="77"/>
    </row>
    <row r="17" spans="2:25" x14ac:dyDescent="0.25">
      <c r="N17" s="74"/>
      <c r="O17" s="74"/>
      <c r="P17" s="74"/>
      <c r="Q17" s="74"/>
      <c r="R17" s="74"/>
      <c r="S17" s="74"/>
      <c r="T17" s="74"/>
    </row>
    <row r="18" spans="2:25" x14ac:dyDescent="0.25">
      <c r="N18" s="74"/>
      <c r="O18" s="74"/>
      <c r="P18" s="74"/>
      <c r="Q18" s="74"/>
      <c r="R18" s="74"/>
      <c r="S18" s="74"/>
      <c r="T18" s="74"/>
    </row>
    <row r="19" spans="2:25" x14ac:dyDescent="0.25">
      <c r="B19" s="78"/>
      <c r="N19" s="74"/>
      <c r="O19" s="74"/>
      <c r="P19" s="74"/>
      <c r="Q19" s="74"/>
      <c r="R19" s="74"/>
      <c r="S19" s="74"/>
      <c r="T19" s="74"/>
    </row>
    <row r="20" spans="2:25" x14ac:dyDescent="0.25">
      <c r="B20" s="78" t="s">
        <v>553</v>
      </c>
      <c r="N20" s="74"/>
      <c r="O20" s="74"/>
      <c r="P20" s="74"/>
      <c r="Q20" s="74"/>
      <c r="R20" s="74"/>
      <c r="S20" s="74"/>
      <c r="T20" s="74"/>
    </row>
    <row r="21" spans="2:25" x14ac:dyDescent="0.25">
      <c r="N21" s="74"/>
      <c r="O21" s="74"/>
      <c r="P21" s="74"/>
      <c r="Q21" s="74"/>
      <c r="R21" s="74"/>
      <c r="S21" s="74"/>
      <c r="T21" s="74"/>
      <c r="U21" s="74"/>
      <c r="V21" s="74"/>
      <c r="W21" s="74"/>
      <c r="X21" s="74"/>
      <c r="Y21" s="73"/>
    </row>
    <row r="22" spans="2:25" x14ac:dyDescent="0.25">
      <c r="B22" s="76" t="s">
        <v>584</v>
      </c>
      <c r="N22" s="74"/>
      <c r="O22" s="74"/>
      <c r="P22" s="74"/>
      <c r="Q22" s="74"/>
      <c r="R22" s="74"/>
      <c r="S22" s="74"/>
      <c r="T22" s="74"/>
      <c r="U22" s="74"/>
      <c r="V22" s="74"/>
      <c r="W22" s="74"/>
      <c r="X22" s="74"/>
      <c r="Y22" s="73"/>
    </row>
    <row r="24" spans="2:25" x14ac:dyDescent="0.25">
      <c r="N24" s="13"/>
      <c r="O24" s="85" t="s">
        <v>577</v>
      </c>
      <c r="P24" s="85" t="s">
        <v>578</v>
      </c>
      <c r="Q24" s="85" t="s">
        <v>579</v>
      </c>
      <c r="R24" s="85" t="s">
        <v>580</v>
      </c>
      <c r="S24" s="85" t="s">
        <v>581</v>
      </c>
    </row>
    <row r="25" spans="2:25" x14ac:dyDescent="0.25">
      <c r="N25" s="323" t="s">
        <v>243</v>
      </c>
      <c r="O25" s="75">
        <v>0.10826412983998508</v>
      </c>
      <c r="P25" s="75">
        <v>0.17470549679188441</v>
      </c>
      <c r="Q25" s="75">
        <v>8.2569138348857762E-2</v>
      </c>
      <c r="R25" s="75">
        <v>0.29845397090747278</v>
      </c>
      <c r="S25" s="75">
        <v>0.32992777981563109</v>
      </c>
    </row>
    <row r="26" spans="2:25" x14ac:dyDescent="0.25">
      <c r="N26" s="323" t="s">
        <v>245</v>
      </c>
      <c r="O26" s="75">
        <v>0.21129428665995309</v>
      </c>
      <c r="P26" s="75">
        <v>0.30225139259582678</v>
      </c>
      <c r="Q26" s="75">
        <v>4.9429229371624146E-2</v>
      </c>
      <c r="R26" s="75">
        <v>0.28571629777255092</v>
      </c>
      <c r="S26" s="75">
        <v>0.14988626840656052</v>
      </c>
    </row>
    <row r="27" spans="2:25" x14ac:dyDescent="0.25">
      <c r="N27" s="323" t="s">
        <v>248</v>
      </c>
      <c r="O27" s="75">
        <v>0.14228275456912023</v>
      </c>
      <c r="P27" s="75">
        <v>0.32842690755043413</v>
      </c>
      <c r="Q27" s="75">
        <v>4.2993656320234559E-2</v>
      </c>
      <c r="R27" s="75">
        <v>0.31848829626116343</v>
      </c>
      <c r="S27" s="75">
        <v>0.16655258463180247</v>
      </c>
    </row>
    <row r="28" spans="2:25" x14ac:dyDescent="0.25">
      <c r="N28" s="323" t="s">
        <v>251</v>
      </c>
      <c r="O28" s="75">
        <v>0.23064028610545401</v>
      </c>
      <c r="P28" s="75">
        <v>0.31715077802934627</v>
      </c>
      <c r="Q28" s="75">
        <v>4.8122907019519948E-2</v>
      </c>
      <c r="R28" s="75">
        <v>0.27168261408758376</v>
      </c>
      <c r="S28" s="75">
        <v>0.13016584559255762</v>
      </c>
    </row>
    <row r="29" spans="2:25" x14ac:dyDescent="0.25">
      <c r="N29" s="323" t="s">
        <v>254</v>
      </c>
      <c r="O29" s="75">
        <v>0.16561059693379895</v>
      </c>
      <c r="P29" s="75">
        <v>0.34091569063982191</v>
      </c>
      <c r="Q29" s="75">
        <v>4.3051905020736692E-2</v>
      </c>
      <c r="R29" s="75">
        <v>0.29771114569294804</v>
      </c>
      <c r="S29" s="75">
        <v>0.14682471724384416</v>
      </c>
    </row>
    <row r="30" spans="2:25" x14ac:dyDescent="0.25">
      <c r="N30" s="323" t="s">
        <v>258</v>
      </c>
      <c r="O30" s="75">
        <v>0.38716433162805075</v>
      </c>
      <c r="P30" s="75">
        <v>0.28341754611727554</v>
      </c>
      <c r="Q30" s="75">
        <v>3.2032398266541348E-2</v>
      </c>
      <c r="R30" s="75">
        <v>0.22178135796005308</v>
      </c>
      <c r="S30" s="75">
        <v>7.3503777484802801E-2</v>
      </c>
    </row>
    <row r="31" spans="2:25" x14ac:dyDescent="0.25">
      <c r="N31" s="323" t="s">
        <v>260</v>
      </c>
      <c r="O31" s="75">
        <v>0.41412716734462085</v>
      </c>
      <c r="P31" s="75">
        <v>0.25871258649317619</v>
      </c>
      <c r="Q31" s="75">
        <v>2.5569882782842713E-2</v>
      </c>
      <c r="R31" s="75">
        <v>0.21023937237279872</v>
      </c>
      <c r="S31" s="75">
        <v>8.9239971112359345E-2</v>
      </c>
    </row>
    <row r="32" spans="2:25" x14ac:dyDescent="0.25">
      <c r="N32" s="323" t="s">
        <v>262</v>
      </c>
      <c r="O32" s="75">
        <v>0.41032250288410221</v>
      </c>
      <c r="P32" s="75">
        <v>0.25804535358231312</v>
      </c>
      <c r="Q32" s="75">
        <v>3.5036244985105984E-2</v>
      </c>
      <c r="R32" s="75">
        <v>0.20744184444788813</v>
      </c>
      <c r="S32" s="75">
        <v>8.8597895896826609E-2</v>
      </c>
    </row>
    <row r="33" spans="2:35" x14ac:dyDescent="0.25">
      <c r="N33" s="325" t="s">
        <v>576</v>
      </c>
      <c r="O33" s="75">
        <v>0.31880706141473669</v>
      </c>
      <c r="P33" s="75">
        <v>0.27848845321792592</v>
      </c>
      <c r="Q33" s="75">
        <v>3.850282420698619E-2</v>
      </c>
      <c r="R33" s="75">
        <v>0.24284627619619989</v>
      </c>
      <c r="S33" s="75">
        <v>0.11904555244623605</v>
      </c>
    </row>
    <row r="35" spans="2:35" x14ac:dyDescent="0.25">
      <c r="V35" s="79"/>
    </row>
    <row r="36" spans="2:35" x14ac:dyDescent="0.25">
      <c r="N36" s="74"/>
      <c r="O36" s="74" t="s">
        <v>647</v>
      </c>
      <c r="P36" s="74"/>
      <c r="Q36" s="74"/>
      <c r="R36" s="74"/>
      <c r="S36" s="74"/>
      <c r="T36" s="74"/>
      <c r="U36" s="74"/>
      <c r="V36" s="74"/>
      <c r="AE36" s="73"/>
      <c r="AF36" s="73"/>
      <c r="AG36" s="73"/>
      <c r="AH36" s="73"/>
      <c r="AI36" s="73"/>
    </row>
    <row r="37" spans="2:35" x14ac:dyDescent="0.25">
      <c r="N37" s="74"/>
      <c r="O37" s="74" t="s">
        <v>636</v>
      </c>
      <c r="P37" s="74"/>
      <c r="Q37" s="74"/>
      <c r="R37" s="74"/>
      <c r="S37" s="74"/>
      <c r="T37" s="74"/>
      <c r="U37" s="74"/>
      <c r="V37" s="74"/>
      <c r="AE37" s="73"/>
      <c r="AF37" s="73"/>
      <c r="AG37" s="73"/>
      <c r="AH37" s="73"/>
      <c r="AI37" s="73"/>
    </row>
    <row r="38" spans="2:35" x14ac:dyDescent="0.25">
      <c r="N38" s="74"/>
      <c r="O38" s="74" t="s">
        <v>637</v>
      </c>
      <c r="P38" s="74"/>
      <c r="Q38" s="74"/>
      <c r="R38" s="74"/>
      <c r="S38" s="74"/>
      <c r="T38" s="74"/>
      <c r="U38" s="74"/>
      <c r="V38" s="74"/>
      <c r="AE38" s="73"/>
      <c r="AF38" s="73"/>
      <c r="AG38" s="73"/>
      <c r="AH38" s="73"/>
      <c r="AI38" s="73"/>
    </row>
    <row r="39" spans="2:35" x14ac:dyDescent="0.25">
      <c r="N39" s="74"/>
      <c r="O39" s="74" t="s">
        <v>638</v>
      </c>
      <c r="P39" s="74"/>
      <c r="Q39" s="74"/>
      <c r="R39" s="74"/>
      <c r="S39" s="74"/>
      <c r="T39" s="74"/>
      <c r="U39" s="74"/>
      <c r="V39" s="74"/>
      <c r="AE39" s="73"/>
      <c r="AF39" s="73"/>
      <c r="AG39" s="73"/>
      <c r="AH39" s="73"/>
      <c r="AI39" s="73"/>
    </row>
    <row r="40" spans="2:35" x14ac:dyDescent="0.25">
      <c r="N40" s="74"/>
      <c r="O40" s="74" t="s">
        <v>639</v>
      </c>
      <c r="P40" s="74"/>
      <c r="Q40" s="74"/>
      <c r="R40" s="74"/>
      <c r="S40" s="74"/>
      <c r="T40" s="74"/>
      <c r="U40" s="74"/>
      <c r="V40" s="74"/>
      <c r="AE40" s="73"/>
      <c r="AF40" s="73"/>
      <c r="AG40" s="73"/>
      <c r="AH40" s="73"/>
      <c r="AI40" s="73"/>
    </row>
    <row r="41" spans="2:35" x14ac:dyDescent="0.25">
      <c r="B41" s="78" t="s">
        <v>553</v>
      </c>
      <c r="N41" s="74"/>
      <c r="O41" s="74" t="s">
        <v>640</v>
      </c>
      <c r="P41" s="74"/>
      <c r="Q41" s="74"/>
      <c r="R41" s="74"/>
      <c r="S41" s="74"/>
      <c r="T41" s="74"/>
      <c r="U41" s="74"/>
      <c r="V41" s="74"/>
      <c r="AE41" s="73"/>
      <c r="AF41" s="73"/>
      <c r="AG41" s="73"/>
      <c r="AH41" s="73"/>
      <c r="AI41" s="73"/>
    </row>
    <row r="42" spans="2:35" x14ac:dyDescent="0.25">
      <c r="N42" s="74"/>
      <c r="O42" s="74" t="s">
        <v>641</v>
      </c>
      <c r="P42" s="74"/>
      <c r="Q42" s="74"/>
      <c r="R42" s="74"/>
      <c r="S42" s="74"/>
      <c r="T42" s="74"/>
      <c r="U42" s="74"/>
      <c r="V42" s="74"/>
      <c r="AE42" s="73"/>
      <c r="AF42" s="73"/>
      <c r="AG42" s="73"/>
      <c r="AH42" s="73"/>
      <c r="AI42" s="73"/>
    </row>
    <row r="43" spans="2:35" x14ac:dyDescent="0.25">
      <c r="N43" s="74"/>
      <c r="O43" s="74" t="s">
        <v>642</v>
      </c>
      <c r="P43" s="74"/>
      <c r="Q43" s="74"/>
      <c r="R43" s="74"/>
      <c r="S43" s="74"/>
      <c r="T43" s="74"/>
      <c r="U43" s="74"/>
      <c r="V43" s="74"/>
      <c r="AE43" s="73"/>
      <c r="AF43" s="73"/>
      <c r="AG43" s="73"/>
      <c r="AH43" s="73"/>
      <c r="AI43" s="73"/>
    </row>
    <row r="44" spans="2:35" x14ac:dyDescent="0.25">
      <c r="N44" s="74"/>
      <c r="O44" s="74" t="s">
        <v>643</v>
      </c>
      <c r="P44" s="74"/>
      <c r="Q44" s="74"/>
      <c r="R44" s="74"/>
      <c r="S44" s="74"/>
      <c r="T44" s="74"/>
      <c r="U44" s="74"/>
      <c r="V44" s="74"/>
      <c r="AE44" s="73"/>
      <c r="AF44" s="73"/>
      <c r="AG44" s="73"/>
      <c r="AH44" s="73"/>
      <c r="AI44" s="73"/>
    </row>
    <row r="45" spans="2:35" x14ac:dyDescent="0.25">
      <c r="O45" s="72" t="s">
        <v>644</v>
      </c>
      <c r="P45" s="327"/>
      <c r="Q45" s="327"/>
      <c r="R45" s="327"/>
      <c r="S45" s="327"/>
      <c r="T45" s="327"/>
      <c r="U45" s="327"/>
      <c r="V45" s="327"/>
      <c r="W45" s="327"/>
      <c r="X45" s="327"/>
      <c r="Y45" s="327"/>
      <c r="Z45" s="327"/>
    </row>
    <row r="46" spans="2:35" x14ac:dyDescent="0.25">
      <c r="O46" s="72" t="s">
        <v>645</v>
      </c>
      <c r="P46" s="327"/>
      <c r="Q46" s="327"/>
      <c r="R46" s="327"/>
      <c r="S46" s="327"/>
      <c r="T46" s="327"/>
      <c r="U46" s="327"/>
      <c r="V46" s="327"/>
      <c r="W46" s="327"/>
      <c r="X46" s="327"/>
      <c r="Y46" s="327"/>
      <c r="Z46" s="327"/>
    </row>
    <row r="47" spans="2:35" x14ac:dyDescent="0.25">
      <c r="O47" s="72" t="s">
        <v>646</v>
      </c>
      <c r="P47" s="74"/>
      <c r="Q47" s="74"/>
      <c r="R47" s="74"/>
      <c r="S47" s="74"/>
      <c r="T47" s="74"/>
      <c r="U47" s="327"/>
      <c r="V47" s="327"/>
      <c r="W47" s="327"/>
      <c r="X47" s="327"/>
      <c r="Y47" s="327"/>
      <c r="Z47" s="327"/>
    </row>
    <row r="48" spans="2:35" x14ac:dyDescent="0.25">
      <c r="U48" s="74"/>
      <c r="V48" s="74"/>
      <c r="W48" s="74"/>
      <c r="X48" s="74"/>
      <c r="Y48" s="74"/>
      <c r="Z48" s="74"/>
    </row>
    <row r="49" spans="15:60" x14ac:dyDescent="0.25">
      <c r="O49" s="328"/>
      <c r="AP49" s="77"/>
      <c r="AQ49" s="77"/>
      <c r="AR49" s="77"/>
      <c r="AS49" s="77"/>
      <c r="AT49" s="77"/>
      <c r="AW49" s="80"/>
      <c r="AX49" s="80"/>
      <c r="AY49" s="80"/>
      <c r="AZ49" s="80"/>
      <c r="BA49" s="80"/>
      <c r="BD49" s="80"/>
      <c r="BE49" s="80"/>
      <c r="BF49" s="80"/>
      <c r="BG49" s="80"/>
      <c r="BH49" s="80"/>
    </row>
    <row r="50" spans="15:60" x14ac:dyDescent="0.25">
      <c r="O50" s="328"/>
      <c r="P50" s="327"/>
      <c r="Q50" s="327"/>
      <c r="R50" s="327"/>
      <c r="S50" s="327"/>
      <c r="T50" s="327"/>
      <c r="AP50" s="77"/>
      <c r="AQ50" s="77"/>
      <c r="AR50" s="77"/>
      <c r="AS50" s="77"/>
      <c r="AT50" s="77"/>
      <c r="AW50" s="80"/>
      <c r="AX50" s="80"/>
      <c r="AY50" s="80"/>
      <c r="AZ50" s="80"/>
      <c r="BA50" s="80"/>
      <c r="BD50" s="80"/>
      <c r="BE50" s="80"/>
      <c r="BF50" s="80"/>
      <c r="BG50" s="80"/>
      <c r="BH50" s="80"/>
    </row>
    <row r="51" spans="15:60" x14ac:dyDescent="0.25">
      <c r="O51" s="328"/>
      <c r="P51" s="327"/>
      <c r="Q51" s="327"/>
      <c r="R51" s="327"/>
      <c r="S51" s="327"/>
      <c r="T51" s="327"/>
      <c r="U51" s="327"/>
      <c r="V51" s="327"/>
      <c r="W51" s="327"/>
      <c r="X51" s="327"/>
      <c r="Y51" s="327"/>
      <c r="Z51" s="327"/>
      <c r="AP51" s="77"/>
      <c r="AQ51" s="77"/>
      <c r="AR51" s="77"/>
      <c r="AS51" s="77"/>
      <c r="AT51" s="77"/>
      <c r="AW51" s="80"/>
      <c r="AX51" s="80"/>
      <c r="AY51" s="80"/>
      <c r="AZ51" s="80"/>
      <c r="BA51" s="80"/>
      <c r="BD51" s="80"/>
      <c r="BE51" s="80"/>
      <c r="BF51" s="80"/>
      <c r="BG51" s="80"/>
      <c r="BH51" s="80"/>
    </row>
    <row r="52" spans="15:60" x14ac:dyDescent="0.25">
      <c r="O52" s="328"/>
      <c r="P52" s="327"/>
      <c r="Q52" s="327"/>
      <c r="R52" s="327"/>
      <c r="S52" s="327"/>
      <c r="T52" s="327"/>
      <c r="U52" s="327"/>
      <c r="V52" s="327"/>
      <c r="W52" s="327"/>
      <c r="X52" s="327"/>
      <c r="Y52" s="327"/>
      <c r="Z52" s="327"/>
      <c r="AP52" s="77"/>
      <c r="AQ52" s="77"/>
      <c r="AR52" s="77"/>
      <c r="AS52" s="77"/>
      <c r="AT52" s="77"/>
      <c r="AW52" s="80"/>
      <c r="AX52" s="80"/>
      <c r="AY52" s="80"/>
      <c r="AZ52" s="80"/>
      <c r="BA52" s="80"/>
      <c r="BD52" s="80"/>
      <c r="BE52" s="80"/>
      <c r="BF52" s="80"/>
      <c r="BG52" s="80"/>
      <c r="BH52" s="80"/>
    </row>
    <row r="53" spans="15:60" x14ac:dyDescent="0.25">
      <c r="O53" s="328"/>
      <c r="P53" s="327"/>
      <c r="Q53" s="327"/>
      <c r="R53" s="327"/>
      <c r="S53" s="327"/>
      <c r="T53" s="327"/>
      <c r="U53" s="327"/>
      <c r="V53" s="327"/>
      <c r="W53" s="327"/>
      <c r="X53" s="327"/>
      <c r="Y53" s="327"/>
      <c r="Z53" s="327"/>
      <c r="AP53" s="77"/>
      <c r="AQ53" s="77"/>
      <c r="AR53" s="77"/>
      <c r="AS53" s="77"/>
      <c r="AT53" s="77"/>
      <c r="AW53" s="80"/>
      <c r="AX53" s="80"/>
      <c r="AY53" s="80"/>
      <c r="AZ53" s="80"/>
      <c r="BA53" s="80"/>
      <c r="BD53" s="80"/>
      <c r="BE53" s="80"/>
      <c r="BF53" s="80"/>
      <c r="BG53" s="80"/>
      <c r="BH53" s="80"/>
    </row>
    <row r="54" spans="15:60" x14ac:dyDescent="0.25">
      <c r="O54" s="328"/>
      <c r="P54" s="327"/>
      <c r="Q54" s="327"/>
      <c r="R54" s="327"/>
      <c r="S54" s="327"/>
      <c r="T54" s="327"/>
      <c r="U54" s="327"/>
      <c r="V54" s="327"/>
      <c r="W54" s="327"/>
      <c r="X54" s="327"/>
      <c r="Y54" s="327"/>
      <c r="Z54" s="327"/>
      <c r="AP54" s="77"/>
      <c r="AQ54" s="77"/>
      <c r="AR54" s="77"/>
      <c r="AS54" s="77"/>
      <c r="AT54" s="77"/>
      <c r="AW54" s="80"/>
      <c r="AX54" s="80"/>
      <c r="AY54" s="80"/>
      <c r="AZ54" s="80"/>
      <c r="BA54" s="80"/>
      <c r="BD54" s="80"/>
      <c r="BE54" s="80"/>
      <c r="BF54" s="80"/>
      <c r="BG54" s="80"/>
      <c r="BH54" s="80"/>
    </row>
    <row r="55" spans="15:60" x14ac:dyDescent="0.25">
      <c r="O55" s="328"/>
      <c r="P55" s="327"/>
      <c r="Q55" s="327"/>
      <c r="R55" s="327"/>
      <c r="S55" s="327"/>
      <c r="T55" s="327"/>
      <c r="U55" s="327"/>
      <c r="V55" s="327"/>
      <c r="W55" s="327"/>
      <c r="X55" s="327"/>
      <c r="Y55" s="327"/>
      <c r="Z55" s="327"/>
      <c r="AP55" s="77"/>
      <c r="AQ55" s="77"/>
      <c r="AR55" s="77"/>
      <c r="AS55" s="77"/>
      <c r="AT55" s="77"/>
      <c r="AW55" s="80"/>
      <c r="AX55" s="80"/>
      <c r="AY55" s="80"/>
      <c r="AZ55" s="80"/>
      <c r="BA55" s="80"/>
      <c r="BD55" s="80"/>
      <c r="BE55" s="80"/>
      <c r="BF55" s="80"/>
      <c r="BG55" s="80"/>
      <c r="BH55" s="80"/>
    </row>
    <row r="56" spans="15:60" x14ac:dyDescent="0.25">
      <c r="O56" s="328"/>
      <c r="P56" s="327"/>
      <c r="Q56" s="327"/>
      <c r="R56" s="327"/>
      <c r="S56" s="327"/>
      <c r="T56" s="327"/>
      <c r="U56" s="327"/>
      <c r="V56" s="327"/>
      <c r="W56" s="327"/>
      <c r="X56" s="327"/>
      <c r="Y56" s="327"/>
      <c r="Z56" s="327"/>
      <c r="AP56" s="77"/>
      <c r="AQ56" s="77"/>
      <c r="AR56" s="77"/>
      <c r="AS56" s="77"/>
      <c r="AT56" s="77"/>
      <c r="AW56" s="80"/>
      <c r="AX56" s="80"/>
      <c r="AY56" s="80"/>
      <c r="AZ56" s="80"/>
      <c r="BA56" s="80"/>
      <c r="BD56" s="80"/>
      <c r="BE56" s="80"/>
      <c r="BF56" s="80"/>
      <c r="BG56" s="80"/>
      <c r="BH56" s="80"/>
    </row>
    <row r="57" spans="15:60" x14ac:dyDescent="0.25">
      <c r="O57" s="328"/>
      <c r="P57" s="327"/>
      <c r="Q57" s="327"/>
      <c r="R57" s="327"/>
      <c r="S57" s="327"/>
      <c r="T57" s="327"/>
      <c r="U57" s="327"/>
      <c r="V57" s="327"/>
      <c r="W57" s="327"/>
      <c r="X57" s="327"/>
      <c r="Y57" s="327"/>
      <c r="Z57" s="327"/>
      <c r="AP57" s="77"/>
      <c r="AQ57" s="77"/>
      <c r="AR57" s="77"/>
      <c r="AS57" s="77"/>
      <c r="AT57" s="77"/>
      <c r="AW57" s="80"/>
      <c r="AX57" s="80"/>
      <c r="AY57" s="80"/>
      <c r="AZ57" s="80"/>
      <c r="BA57" s="80"/>
      <c r="BD57" s="80"/>
      <c r="BE57" s="80"/>
      <c r="BF57" s="80"/>
      <c r="BG57" s="80"/>
      <c r="BH57" s="80"/>
    </row>
    <row r="58" spans="15:60" x14ac:dyDescent="0.25">
      <c r="O58" s="328"/>
      <c r="P58" s="327"/>
      <c r="Q58" s="327"/>
      <c r="R58" s="327"/>
      <c r="S58" s="327"/>
      <c r="T58" s="327"/>
      <c r="U58" s="327"/>
      <c r="V58" s="327"/>
      <c r="W58" s="327"/>
      <c r="X58" s="327"/>
      <c r="Y58" s="327"/>
      <c r="Z58" s="327"/>
    </row>
    <row r="59" spans="15:60" x14ac:dyDescent="0.25">
      <c r="O59" s="328"/>
      <c r="P59" s="327"/>
      <c r="Q59" s="327"/>
      <c r="R59" s="327"/>
      <c r="S59" s="327"/>
      <c r="T59" s="327"/>
      <c r="U59" s="327"/>
      <c r="V59" s="327"/>
      <c r="W59" s="327"/>
      <c r="X59" s="327"/>
      <c r="Y59" s="327"/>
      <c r="Z59" s="327"/>
    </row>
    <row r="60" spans="15:60" x14ac:dyDescent="0.25">
      <c r="O60" s="328"/>
      <c r="P60" s="327"/>
      <c r="Q60" s="327"/>
      <c r="R60" s="327"/>
      <c r="S60" s="327"/>
      <c r="T60" s="327"/>
      <c r="U60" s="327"/>
      <c r="V60" s="327"/>
      <c r="W60" s="327"/>
      <c r="X60" s="327"/>
      <c r="Y60" s="327"/>
      <c r="Z60" s="327"/>
      <c r="AW60" s="80"/>
      <c r="AX60" s="80"/>
      <c r="AY60" s="80"/>
      <c r="AZ60" s="81"/>
      <c r="BA60" s="81"/>
    </row>
    <row r="61" spans="15:60" x14ac:dyDescent="0.25">
      <c r="O61" s="74"/>
      <c r="P61" s="327"/>
      <c r="Q61" s="327"/>
      <c r="R61" s="327"/>
      <c r="S61" s="327"/>
      <c r="T61" s="327"/>
      <c r="U61" s="327"/>
      <c r="V61" s="327"/>
      <c r="W61" s="327"/>
      <c r="X61" s="327"/>
      <c r="Y61" s="327"/>
      <c r="Z61" s="327"/>
      <c r="AW61" s="80"/>
      <c r="AX61" s="80"/>
      <c r="AY61" s="80"/>
      <c r="AZ61" s="80"/>
      <c r="BA61" s="80"/>
    </row>
    <row r="62" spans="15:60" x14ac:dyDescent="0.25">
      <c r="P62" s="74"/>
      <c r="Q62" s="74"/>
      <c r="R62" s="74"/>
      <c r="S62" s="74"/>
      <c r="T62" s="74"/>
      <c r="U62" s="327"/>
      <c r="V62" s="327"/>
      <c r="W62" s="327"/>
      <c r="X62" s="327"/>
      <c r="Y62" s="327"/>
      <c r="Z62" s="327"/>
      <c r="AW62" s="81"/>
      <c r="AX62" s="80"/>
      <c r="AY62" s="80"/>
      <c r="AZ62" s="80"/>
      <c r="BA62" s="81"/>
    </row>
    <row r="63" spans="15:60" x14ac:dyDescent="0.25">
      <c r="U63" s="74"/>
      <c r="V63" s="74"/>
      <c r="W63" s="74"/>
      <c r="X63" s="74"/>
      <c r="Y63" s="74"/>
      <c r="Z63" s="74"/>
      <c r="AW63" s="80"/>
      <c r="AX63" s="80"/>
      <c r="AY63" s="80"/>
      <c r="AZ63" s="80"/>
      <c r="BA63" s="80"/>
    </row>
    <row r="64" spans="15:60" x14ac:dyDescent="0.25">
      <c r="O64" s="328"/>
      <c r="AW64" s="80"/>
      <c r="AX64" s="80"/>
      <c r="AY64" s="80"/>
      <c r="AZ64" s="80"/>
      <c r="BA64" s="80"/>
    </row>
    <row r="65" spans="15:53" x14ac:dyDescent="0.25">
      <c r="O65" s="328"/>
      <c r="P65" s="327"/>
      <c r="Q65" s="327"/>
      <c r="R65" s="327"/>
      <c r="S65" s="327"/>
      <c r="T65" s="327"/>
      <c r="AW65" s="80"/>
      <c r="AX65" s="80"/>
      <c r="AY65" s="80"/>
      <c r="AZ65" s="80"/>
      <c r="BA65" s="80"/>
    </row>
    <row r="66" spans="15:53" x14ac:dyDescent="0.25">
      <c r="O66" s="328"/>
      <c r="P66" s="327"/>
      <c r="Q66" s="327"/>
      <c r="R66" s="327"/>
      <c r="S66" s="327"/>
      <c r="T66" s="327"/>
      <c r="U66" s="327"/>
      <c r="V66" s="327"/>
      <c r="W66" s="327"/>
      <c r="X66" s="327"/>
      <c r="Y66" s="327"/>
      <c r="Z66" s="327"/>
      <c r="AW66" s="80"/>
      <c r="AX66" s="80"/>
      <c r="AY66" s="80"/>
      <c r="AZ66" s="80"/>
      <c r="BA66" s="80"/>
    </row>
    <row r="67" spans="15:53" x14ac:dyDescent="0.25">
      <c r="O67" s="328"/>
      <c r="P67" s="327"/>
      <c r="Q67" s="327"/>
      <c r="R67" s="327"/>
      <c r="S67" s="327"/>
      <c r="T67" s="327"/>
      <c r="U67" s="327"/>
      <c r="V67" s="327"/>
      <c r="W67" s="327"/>
      <c r="X67" s="327"/>
      <c r="Y67" s="327"/>
      <c r="Z67" s="327"/>
      <c r="AW67" s="80"/>
      <c r="AX67" s="80"/>
      <c r="AY67" s="80"/>
      <c r="AZ67" s="80"/>
      <c r="BA67" s="80"/>
    </row>
    <row r="68" spans="15:53" x14ac:dyDescent="0.25">
      <c r="O68" s="328"/>
      <c r="P68" s="327"/>
      <c r="Q68" s="327"/>
      <c r="R68" s="327"/>
      <c r="S68" s="327"/>
      <c r="T68" s="327"/>
      <c r="U68" s="327"/>
      <c r="V68" s="327"/>
      <c r="W68" s="327"/>
      <c r="X68" s="327"/>
      <c r="Y68" s="327"/>
      <c r="Z68" s="327"/>
      <c r="AW68" s="81"/>
      <c r="AX68" s="81"/>
      <c r="AY68" s="80"/>
      <c r="AZ68" s="80"/>
      <c r="BA68" s="80"/>
    </row>
    <row r="69" spans="15:53" x14ac:dyDescent="0.25">
      <c r="O69" s="328"/>
      <c r="P69" s="327"/>
      <c r="Q69" s="327"/>
      <c r="R69" s="327"/>
      <c r="S69" s="327"/>
      <c r="T69" s="327"/>
      <c r="U69" s="327"/>
      <c r="V69" s="327"/>
      <c r="W69" s="327"/>
      <c r="X69" s="327"/>
      <c r="Y69" s="327"/>
      <c r="Z69" s="327"/>
    </row>
    <row r="70" spans="15:53" x14ac:dyDescent="0.25">
      <c r="O70" s="328"/>
      <c r="P70" s="327"/>
      <c r="Q70" s="327"/>
      <c r="R70" s="327"/>
      <c r="S70" s="327"/>
      <c r="T70" s="327"/>
      <c r="U70" s="327"/>
      <c r="V70" s="327"/>
      <c r="W70" s="327"/>
      <c r="X70" s="327"/>
      <c r="Y70" s="327"/>
      <c r="Z70" s="327"/>
    </row>
    <row r="71" spans="15:53" x14ac:dyDescent="0.25">
      <c r="O71" s="328"/>
      <c r="P71" s="327"/>
      <c r="Q71" s="327"/>
      <c r="R71" s="327"/>
      <c r="S71" s="327"/>
      <c r="T71" s="327"/>
      <c r="U71" s="327"/>
      <c r="V71" s="327"/>
      <c r="W71" s="327"/>
      <c r="X71" s="327"/>
      <c r="Y71" s="327"/>
      <c r="Z71" s="327"/>
    </row>
    <row r="72" spans="15:53" x14ac:dyDescent="0.25">
      <c r="O72" s="328"/>
      <c r="P72" s="327"/>
      <c r="Q72" s="327"/>
      <c r="R72" s="327"/>
      <c r="S72" s="327"/>
      <c r="T72" s="327"/>
      <c r="U72" s="327"/>
      <c r="V72" s="327"/>
      <c r="W72" s="327"/>
      <c r="X72" s="327"/>
      <c r="Y72" s="327"/>
      <c r="Z72" s="327"/>
    </row>
    <row r="73" spans="15:53" x14ac:dyDescent="0.25">
      <c r="O73" s="328"/>
      <c r="P73" s="327"/>
      <c r="Q73" s="327"/>
      <c r="R73" s="327"/>
      <c r="S73" s="327"/>
      <c r="T73" s="327"/>
      <c r="U73" s="327"/>
      <c r="V73" s="327"/>
      <c r="W73" s="327"/>
      <c r="X73" s="327"/>
      <c r="Y73" s="327"/>
      <c r="Z73" s="327"/>
    </row>
    <row r="74" spans="15:53" x14ac:dyDescent="0.25">
      <c r="O74" s="328"/>
      <c r="P74" s="327"/>
      <c r="Q74" s="327"/>
      <c r="R74" s="327"/>
      <c r="S74" s="327"/>
      <c r="T74" s="327"/>
      <c r="U74" s="327"/>
      <c r="V74" s="327"/>
      <c r="W74" s="327"/>
      <c r="X74" s="327"/>
      <c r="Y74" s="327"/>
      <c r="Z74" s="327"/>
    </row>
    <row r="75" spans="15:53" x14ac:dyDescent="0.25">
      <c r="O75" s="328"/>
      <c r="P75" s="327"/>
      <c r="Q75" s="327"/>
      <c r="R75" s="327"/>
      <c r="S75" s="327"/>
      <c r="T75" s="327"/>
      <c r="U75" s="327"/>
      <c r="V75" s="327"/>
      <c r="W75" s="327"/>
      <c r="X75" s="327"/>
      <c r="Y75" s="327"/>
      <c r="Z75" s="327"/>
    </row>
    <row r="76" spans="15:53" x14ac:dyDescent="0.25">
      <c r="O76" s="74"/>
      <c r="P76" s="327"/>
      <c r="Q76" s="327"/>
      <c r="R76" s="327"/>
      <c r="S76" s="327"/>
      <c r="T76" s="327"/>
      <c r="U76" s="327"/>
      <c r="V76" s="327"/>
      <c r="W76" s="327"/>
      <c r="X76" s="327"/>
      <c r="Y76" s="327"/>
      <c r="Z76" s="327"/>
    </row>
    <row r="77" spans="15:53" x14ac:dyDescent="0.25">
      <c r="P77" s="74"/>
      <c r="Q77" s="74"/>
      <c r="R77" s="74"/>
      <c r="S77" s="74"/>
      <c r="T77" s="74"/>
      <c r="U77" s="327"/>
      <c r="V77" s="327"/>
      <c r="W77" s="327"/>
      <c r="X77" s="327"/>
      <c r="Y77" s="327"/>
      <c r="Z77" s="327"/>
    </row>
    <row r="78" spans="15:53" x14ac:dyDescent="0.25">
      <c r="U78" s="74"/>
      <c r="V78" s="74"/>
      <c r="W78" s="74"/>
      <c r="X78" s="74"/>
      <c r="Y78" s="74"/>
      <c r="Z78" s="74"/>
    </row>
    <row r="79" spans="15:53" x14ac:dyDescent="0.25">
      <c r="O79" s="328"/>
    </row>
    <row r="80" spans="15:53" x14ac:dyDescent="0.25">
      <c r="O80" s="328"/>
      <c r="P80" s="327"/>
      <c r="Q80" s="327"/>
      <c r="R80" s="327"/>
      <c r="S80" s="327"/>
      <c r="T80" s="327"/>
    </row>
    <row r="81" spans="15:26" x14ac:dyDescent="0.25">
      <c r="O81" s="328"/>
      <c r="P81" s="327"/>
      <c r="Q81" s="327"/>
      <c r="R81" s="327"/>
      <c r="S81" s="327"/>
      <c r="T81" s="327"/>
      <c r="U81" s="327"/>
      <c r="V81" s="327"/>
      <c r="W81" s="327"/>
      <c r="X81" s="327"/>
      <c r="Y81" s="327"/>
      <c r="Z81" s="327"/>
    </row>
    <row r="82" spans="15:26" x14ac:dyDescent="0.25">
      <c r="O82" s="328"/>
      <c r="P82" s="327"/>
      <c r="Q82" s="327"/>
      <c r="R82" s="327"/>
      <c r="S82" s="327"/>
      <c r="T82" s="327"/>
      <c r="U82" s="327"/>
      <c r="V82" s="327"/>
      <c r="W82" s="327"/>
      <c r="X82" s="327"/>
      <c r="Y82" s="327"/>
      <c r="Z82" s="327"/>
    </row>
    <row r="83" spans="15:26" x14ac:dyDescent="0.25">
      <c r="O83" s="328"/>
      <c r="P83" s="327"/>
      <c r="Q83" s="327"/>
      <c r="R83" s="327"/>
      <c r="S83" s="327"/>
      <c r="T83" s="327"/>
      <c r="U83" s="327"/>
      <c r="V83" s="327"/>
      <c r="W83" s="327"/>
      <c r="X83" s="327"/>
      <c r="Y83" s="327"/>
      <c r="Z83" s="327"/>
    </row>
    <row r="84" spans="15:26" x14ac:dyDescent="0.25">
      <c r="O84" s="328"/>
      <c r="P84" s="327"/>
      <c r="Q84" s="327"/>
      <c r="R84" s="327"/>
      <c r="S84" s="327"/>
      <c r="T84" s="327"/>
      <c r="U84" s="327"/>
      <c r="V84" s="327"/>
      <c r="W84" s="327"/>
      <c r="X84" s="327"/>
      <c r="Y84" s="327"/>
      <c r="Z84" s="327"/>
    </row>
    <row r="85" spans="15:26" x14ac:dyDescent="0.25">
      <c r="O85" s="328"/>
      <c r="P85" s="327"/>
      <c r="Q85" s="327"/>
      <c r="R85" s="327"/>
      <c r="S85" s="327"/>
      <c r="T85" s="327"/>
      <c r="U85" s="327"/>
      <c r="V85" s="327"/>
      <c r="W85" s="327"/>
      <c r="X85" s="327"/>
      <c r="Y85" s="327"/>
      <c r="Z85" s="327"/>
    </row>
    <row r="86" spans="15:26" x14ac:dyDescent="0.25">
      <c r="O86" s="328"/>
      <c r="P86" s="327"/>
      <c r="Q86" s="327"/>
      <c r="R86" s="327"/>
      <c r="S86" s="327"/>
      <c r="T86" s="327"/>
      <c r="U86" s="327"/>
      <c r="V86" s="327"/>
      <c r="W86" s="327"/>
      <c r="X86" s="327"/>
      <c r="Y86" s="327"/>
      <c r="Z86" s="327"/>
    </row>
    <row r="87" spans="15:26" x14ac:dyDescent="0.25">
      <c r="O87" s="328"/>
      <c r="P87" s="327"/>
      <c r="Q87" s="327"/>
      <c r="R87" s="327"/>
      <c r="S87" s="327"/>
      <c r="T87" s="327"/>
      <c r="U87" s="327"/>
      <c r="V87" s="327"/>
      <c r="W87" s="327"/>
      <c r="X87" s="327"/>
      <c r="Y87" s="327"/>
      <c r="Z87" s="327"/>
    </row>
    <row r="88" spans="15:26" x14ac:dyDescent="0.25">
      <c r="O88" s="328"/>
      <c r="P88" s="327"/>
      <c r="Q88" s="327"/>
      <c r="R88" s="327"/>
      <c r="S88" s="327"/>
      <c r="T88" s="327"/>
      <c r="U88" s="327"/>
      <c r="V88" s="327"/>
      <c r="W88" s="327"/>
      <c r="X88" s="327"/>
      <c r="Y88" s="327"/>
      <c r="Z88" s="327"/>
    </row>
    <row r="89" spans="15:26" x14ac:dyDescent="0.25">
      <c r="O89" s="328"/>
      <c r="P89" s="327"/>
      <c r="Q89" s="327"/>
      <c r="R89" s="327"/>
      <c r="S89" s="327"/>
      <c r="T89" s="327"/>
      <c r="U89" s="327"/>
      <c r="V89" s="327"/>
      <c r="W89" s="327"/>
      <c r="X89" s="327"/>
      <c r="Y89" s="327"/>
      <c r="Z89" s="327"/>
    </row>
    <row r="90" spans="15:26" x14ac:dyDescent="0.25">
      <c r="O90" s="328"/>
      <c r="P90" s="327"/>
      <c r="Q90" s="327"/>
      <c r="R90" s="327"/>
      <c r="S90" s="327"/>
      <c r="T90" s="327"/>
      <c r="U90" s="327"/>
      <c r="V90" s="327"/>
      <c r="W90" s="327"/>
      <c r="X90" s="327"/>
      <c r="Y90" s="327"/>
      <c r="Z90" s="327"/>
    </row>
    <row r="91" spans="15:26" x14ac:dyDescent="0.25">
      <c r="O91" s="74"/>
      <c r="P91" s="327"/>
      <c r="Q91" s="327"/>
      <c r="R91" s="327"/>
      <c r="S91" s="327"/>
      <c r="T91" s="327"/>
      <c r="U91" s="327"/>
      <c r="V91" s="327"/>
      <c r="W91" s="327"/>
      <c r="X91" s="327"/>
      <c r="Y91" s="327"/>
      <c r="Z91" s="327"/>
    </row>
    <row r="92" spans="15:26" x14ac:dyDescent="0.25">
      <c r="P92" s="74"/>
      <c r="Q92" s="74"/>
      <c r="R92" s="74"/>
      <c r="S92" s="74"/>
      <c r="T92" s="74"/>
      <c r="U92" s="327"/>
      <c r="V92" s="327"/>
      <c r="W92" s="327"/>
      <c r="X92" s="327"/>
      <c r="Y92" s="327"/>
      <c r="Z92" s="327"/>
    </row>
    <row r="93" spans="15:26" x14ac:dyDescent="0.25">
      <c r="U93" s="74"/>
      <c r="V93" s="74"/>
      <c r="W93" s="74"/>
      <c r="X93" s="74"/>
      <c r="Y93" s="74"/>
      <c r="Z93" s="74"/>
    </row>
    <row r="94" spans="15:26" x14ac:dyDescent="0.25">
      <c r="O94" s="328"/>
    </row>
    <row r="95" spans="15:26" x14ac:dyDescent="0.25">
      <c r="O95" s="328"/>
      <c r="P95" s="327"/>
      <c r="Q95" s="327"/>
      <c r="R95" s="327"/>
      <c r="S95" s="327"/>
      <c r="T95" s="327"/>
    </row>
    <row r="96" spans="15:26" x14ac:dyDescent="0.25">
      <c r="O96" s="328"/>
      <c r="P96" s="327"/>
      <c r="Q96" s="327"/>
      <c r="R96" s="327"/>
      <c r="S96" s="327"/>
      <c r="T96" s="327"/>
      <c r="U96" s="327"/>
      <c r="V96" s="327"/>
      <c r="W96" s="327"/>
      <c r="X96" s="327"/>
      <c r="Y96" s="327"/>
      <c r="Z96" s="327"/>
    </row>
    <row r="97" spans="15:26" x14ac:dyDescent="0.25">
      <c r="O97" s="328"/>
      <c r="P97" s="327"/>
      <c r="Q97" s="327"/>
      <c r="R97" s="327"/>
      <c r="S97" s="327"/>
      <c r="T97" s="327"/>
      <c r="U97" s="327"/>
      <c r="V97" s="327"/>
      <c r="W97" s="327"/>
      <c r="X97" s="327"/>
      <c r="Y97" s="327"/>
      <c r="Z97" s="327"/>
    </row>
    <row r="98" spans="15:26" x14ac:dyDescent="0.25">
      <c r="O98" s="328"/>
      <c r="P98" s="327"/>
      <c r="Q98" s="327"/>
      <c r="R98" s="327"/>
      <c r="S98" s="327"/>
      <c r="T98" s="327"/>
      <c r="U98" s="327"/>
      <c r="V98" s="327"/>
      <c r="W98" s="327"/>
      <c r="X98" s="327"/>
      <c r="Y98" s="327"/>
      <c r="Z98" s="327"/>
    </row>
    <row r="99" spans="15:26" x14ac:dyDescent="0.25">
      <c r="O99" s="328"/>
      <c r="P99" s="327"/>
      <c r="Q99" s="327"/>
      <c r="R99" s="327"/>
      <c r="S99" s="327"/>
      <c r="T99" s="327"/>
      <c r="U99" s="327"/>
      <c r="V99" s="327"/>
      <c r="W99" s="327"/>
      <c r="X99" s="327"/>
      <c r="Y99" s="327"/>
      <c r="Z99" s="327"/>
    </row>
    <row r="100" spans="15:26" x14ac:dyDescent="0.25">
      <c r="O100" s="328"/>
      <c r="P100" s="327"/>
      <c r="Q100" s="327"/>
      <c r="R100" s="327"/>
      <c r="S100" s="327"/>
      <c r="T100" s="327"/>
      <c r="U100" s="327"/>
      <c r="V100" s="327"/>
      <c r="W100" s="327"/>
      <c r="X100" s="327"/>
      <c r="Y100" s="327"/>
      <c r="Z100" s="327"/>
    </row>
    <row r="101" spans="15:26" x14ac:dyDescent="0.25">
      <c r="O101" s="328"/>
      <c r="P101" s="327"/>
      <c r="Q101" s="327"/>
      <c r="R101" s="327"/>
      <c r="S101" s="327"/>
      <c r="T101" s="327"/>
      <c r="U101" s="327"/>
      <c r="V101" s="327"/>
      <c r="W101" s="327"/>
      <c r="X101" s="327"/>
      <c r="Y101" s="327"/>
      <c r="Z101" s="327"/>
    </row>
    <row r="102" spans="15:26" x14ac:dyDescent="0.25">
      <c r="O102" s="328"/>
      <c r="P102" s="327"/>
      <c r="Q102" s="327"/>
      <c r="R102" s="327"/>
      <c r="S102" s="327"/>
      <c r="T102" s="327"/>
      <c r="U102" s="327"/>
      <c r="V102" s="327"/>
      <c r="W102" s="327"/>
      <c r="X102" s="327"/>
      <c r="Y102" s="327"/>
      <c r="Z102" s="327"/>
    </row>
    <row r="103" spans="15:26" x14ac:dyDescent="0.25">
      <c r="O103" s="328"/>
      <c r="P103" s="327"/>
      <c r="Q103" s="327"/>
      <c r="R103" s="327"/>
      <c r="S103" s="327"/>
      <c r="T103" s="327"/>
      <c r="U103" s="327"/>
      <c r="V103" s="327"/>
      <c r="W103" s="327"/>
      <c r="X103" s="327"/>
      <c r="Y103" s="327"/>
      <c r="Z103" s="327"/>
    </row>
    <row r="104" spans="15:26" x14ac:dyDescent="0.25">
      <c r="O104" s="328"/>
      <c r="P104" s="327"/>
      <c r="Q104" s="327"/>
      <c r="R104" s="327"/>
      <c r="S104" s="327"/>
      <c r="T104" s="327"/>
      <c r="U104" s="327"/>
      <c r="V104" s="327"/>
      <c r="W104" s="327"/>
      <c r="X104" s="327"/>
      <c r="Y104" s="327"/>
      <c r="Z104" s="327"/>
    </row>
    <row r="105" spans="15:26" x14ac:dyDescent="0.25">
      <c r="O105" s="328"/>
      <c r="P105" s="327"/>
      <c r="Q105" s="327"/>
      <c r="R105" s="327"/>
      <c r="S105" s="327"/>
      <c r="T105" s="327"/>
      <c r="U105" s="327"/>
      <c r="V105" s="327"/>
      <c r="W105" s="327"/>
      <c r="X105" s="327"/>
      <c r="Y105" s="327"/>
      <c r="Z105" s="327"/>
    </row>
    <row r="106" spans="15:26" x14ac:dyDescent="0.25">
      <c r="O106" s="74"/>
      <c r="P106" s="327"/>
      <c r="Q106" s="327"/>
      <c r="R106" s="327"/>
      <c r="S106" s="327"/>
      <c r="T106" s="327"/>
      <c r="U106" s="327"/>
      <c r="V106" s="327"/>
      <c r="W106" s="327"/>
      <c r="X106" s="327"/>
      <c r="Y106" s="327"/>
      <c r="Z106" s="327"/>
    </row>
    <row r="107" spans="15:26" x14ac:dyDescent="0.25">
      <c r="P107" s="74"/>
      <c r="Q107" s="74"/>
      <c r="R107" s="74"/>
      <c r="S107" s="74"/>
      <c r="T107" s="74"/>
      <c r="U107" s="327"/>
      <c r="V107" s="327"/>
      <c r="W107" s="327"/>
      <c r="X107" s="327"/>
      <c r="Y107" s="327"/>
      <c r="Z107" s="327"/>
    </row>
    <row r="108" spans="15:26" x14ac:dyDescent="0.25">
      <c r="U108" s="74"/>
      <c r="V108" s="74"/>
      <c r="W108" s="74"/>
      <c r="X108" s="74"/>
      <c r="Y108" s="74"/>
      <c r="Z108" s="74"/>
    </row>
    <row r="109" spans="15:26" x14ac:dyDescent="0.25">
      <c r="O109" s="327"/>
    </row>
    <row r="110" spans="15:26" x14ac:dyDescent="0.25">
      <c r="O110" s="327"/>
      <c r="P110" s="327"/>
      <c r="Q110" s="327"/>
      <c r="R110" s="327"/>
      <c r="S110" s="327"/>
      <c r="T110" s="327"/>
    </row>
    <row r="111" spans="15:26" x14ac:dyDescent="0.25">
      <c r="O111" s="327"/>
      <c r="P111" s="327"/>
      <c r="Q111" s="327"/>
      <c r="R111" s="327"/>
      <c r="S111" s="327"/>
      <c r="T111" s="327"/>
      <c r="U111" s="327"/>
      <c r="V111" s="327"/>
      <c r="W111" s="327"/>
      <c r="X111" s="327"/>
      <c r="Y111" s="327"/>
      <c r="Z111" s="327"/>
    </row>
    <row r="112" spans="15:26" x14ac:dyDescent="0.25">
      <c r="O112" s="327"/>
      <c r="P112" s="327"/>
      <c r="Q112" s="327"/>
      <c r="R112" s="327"/>
      <c r="S112" s="327"/>
      <c r="T112" s="327"/>
      <c r="U112" s="327"/>
      <c r="V112" s="327"/>
      <c r="W112" s="327"/>
      <c r="X112" s="327"/>
      <c r="Y112" s="327"/>
      <c r="Z112" s="327"/>
    </row>
    <row r="113" spans="15:26" x14ac:dyDescent="0.25">
      <c r="O113" s="327"/>
      <c r="P113" s="327"/>
      <c r="Q113" s="327"/>
      <c r="R113" s="327"/>
      <c r="S113" s="327"/>
      <c r="T113" s="327"/>
      <c r="U113" s="327"/>
      <c r="V113" s="327"/>
      <c r="W113" s="327"/>
      <c r="X113" s="327"/>
      <c r="Y113" s="327"/>
      <c r="Z113" s="327"/>
    </row>
    <row r="114" spans="15:26" x14ac:dyDescent="0.25">
      <c r="O114" s="327"/>
      <c r="P114" s="327"/>
      <c r="Q114" s="327"/>
      <c r="R114" s="327"/>
      <c r="S114" s="327"/>
      <c r="T114" s="327"/>
      <c r="U114" s="327"/>
      <c r="V114" s="327"/>
      <c r="W114" s="327"/>
      <c r="X114" s="327"/>
      <c r="Y114" s="327"/>
      <c r="Z114" s="327"/>
    </row>
    <row r="115" spans="15:26" x14ac:dyDescent="0.25">
      <c r="O115" s="327"/>
      <c r="P115" s="327"/>
      <c r="Q115" s="327"/>
      <c r="R115" s="327"/>
      <c r="S115" s="327"/>
      <c r="T115" s="327"/>
      <c r="U115" s="327"/>
      <c r="V115" s="327"/>
      <c r="W115" s="327"/>
      <c r="X115" s="327"/>
      <c r="Y115" s="327"/>
      <c r="Z115" s="327"/>
    </row>
    <row r="116" spans="15:26" x14ac:dyDescent="0.25">
      <c r="O116" s="327"/>
      <c r="P116" s="327"/>
      <c r="Q116" s="327"/>
      <c r="R116" s="327"/>
      <c r="S116" s="327"/>
      <c r="T116" s="327"/>
      <c r="U116" s="327"/>
      <c r="V116" s="327"/>
      <c r="W116" s="327"/>
      <c r="X116" s="327"/>
      <c r="Y116" s="327"/>
      <c r="Z116" s="327"/>
    </row>
    <row r="117" spans="15:26" x14ac:dyDescent="0.25">
      <c r="O117" s="327"/>
      <c r="P117" s="327"/>
      <c r="Q117" s="327"/>
      <c r="R117" s="327"/>
      <c r="S117" s="327"/>
      <c r="T117" s="327"/>
      <c r="U117" s="327"/>
      <c r="V117" s="327"/>
      <c r="W117" s="327"/>
      <c r="X117" s="327"/>
      <c r="Y117" s="327"/>
      <c r="Z117" s="327"/>
    </row>
    <row r="118" spans="15:26" x14ac:dyDescent="0.25">
      <c r="O118" s="327"/>
      <c r="P118" s="327"/>
      <c r="Q118" s="327"/>
      <c r="R118" s="327"/>
      <c r="S118" s="327"/>
      <c r="T118" s="327"/>
      <c r="U118" s="327"/>
      <c r="V118" s="327"/>
      <c r="W118" s="327"/>
      <c r="X118" s="327"/>
      <c r="Y118" s="327"/>
      <c r="Z118" s="327"/>
    </row>
    <row r="119" spans="15:26" x14ac:dyDescent="0.25">
      <c r="O119" s="327"/>
      <c r="P119" s="327"/>
      <c r="Q119" s="327"/>
      <c r="R119" s="327"/>
      <c r="S119" s="327"/>
      <c r="T119" s="327"/>
      <c r="U119" s="327"/>
      <c r="V119" s="327"/>
      <c r="W119" s="327"/>
      <c r="X119" s="327"/>
      <c r="Y119" s="327"/>
      <c r="Z119" s="327"/>
    </row>
    <row r="120" spans="15:26" x14ac:dyDescent="0.25">
      <c r="O120" s="327"/>
      <c r="P120" s="327"/>
      <c r="Q120" s="327"/>
      <c r="R120" s="327"/>
      <c r="S120" s="327"/>
      <c r="T120" s="327"/>
      <c r="U120" s="327"/>
      <c r="V120" s="327"/>
      <c r="W120" s="327"/>
      <c r="X120" s="327"/>
      <c r="Y120" s="327"/>
      <c r="Z120" s="327"/>
    </row>
    <row r="121" spans="15:26" x14ac:dyDescent="0.25">
      <c r="O121" s="74"/>
      <c r="P121" s="327"/>
      <c r="Q121" s="327"/>
      <c r="R121" s="327"/>
      <c r="S121" s="327"/>
      <c r="T121" s="327"/>
      <c r="U121" s="327"/>
      <c r="V121" s="327"/>
      <c r="W121" s="327"/>
      <c r="X121" s="327"/>
      <c r="Y121" s="327"/>
      <c r="Z121" s="327"/>
    </row>
    <row r="122" spans="15:26" x14ac:dyDescent="0.25">
      <c r="P122" s="74"/>
      <c r="Q122" s="74"/>
      <c r="R122" s="74"/>
      <c r="S122" s="74"/>
      <c r="T122" s="74"/>
      <c r="U122" s="327"/>
      <c r="V122" s="327"/>
      <c r="W122" s="327"/>
      <c r="X122" s="327"/>
      <c r="Y122" s="327"/>
      <c r="Z122" s="327"/>
    </row>
    <row r="123" spans="15:26" x14ac:dyDescent="0.25">
      <c r="U123" s="74"/>
      <c r="V123" s="74"/>
      <c r="W123" s="74"/>
      <c r="X123" s="74"/>
      <c r="Y123" s="74"/>
      <c r="Z123" s="74"/>
    </row>
    <row r="124" spans="15:26" x14ac:dyDescent="0.25">
      <c r="O124" s="327"/>
    </row>
    <row r="125" spans="15:26" x14ac:dyDescent="0.25">
      <c r="O125" s="327"/>
      <c r="P125" s="327"/>
      <c r="Q125" s="327"/>
      <c r="R125" s="327"/>
      <c r="S125" s="327"/>
      <c r="T125" s="327"/>
    </row>
    <row r="126" spans="15:26" x14ac:dyDescent="0.25">
      <c r="O126" s="327"/>
      <c r="P126" s="327"/>
      <c r="Q126" s="327"/>
      <c r="R126" s="327"/>
      <c r="S126" s="327"/>
      <c r="T126" s="327"/>
      <c r="U126" s="327"/>
      <c r="V126" s="327"/>
      <c r="W126" s="327"/>
      <c r="X126" s="327"/>
      <c r="Y126" s="327"/>
      <c r="Z126" s="327"/>
    </row>
    <row r="127" spans="15:26" x14ac:dyDescent="0.25">
      <c r="O127" s="327"/>
      <c r="P127" s="327"/>
      <c r="Q127" s="327"/>
      <c r="R127" s="327"/>
      <c r="S127" s="327"/>
      <c r="T127" s="327"/>
      <c r="U127" s="327"/>
      <c r="V127" s="327"/>
      <c r="W127" s="327"/>
      <c r="X127" s="327"/>
      <c r="Y127" s="327"/>
      <c r="Z127" s="327"/>
    </row>
    <row r="128" spans="15:26" x14ac:dyDescent="0.25">
      <c r="O128" s="327"/>
      <c r="P128" s="327"/>
      <c r="Q128" s="327"/>
      <c r="R128" s="327"/>
      <c r="S128" s="327"/>
      <c r="T128" s="327"/>
      <c r="U128" s="327"/>
      <c r="V128" s="327"/>
      <c r="W128" s="327"/>
      <c r="X128" s="327"/>
      <c r="Y128" s="327"/>
      <c r="Z128" s="327"/>
    </row>
    <row r="129" spans="15:26" x14ac:dyDescent="0.25">
      <c r="O129" s="327"/>
      <c r="P129" s="327"/>
      <c r="Q129" s="327"/>
      <c r="R129" s="327"/>
      <c r="S129" s="327"/>
      <c r="T129" s="327"/>
      <c r="U129" s="327"/>
      <c r="V129" s="327"/>
      <c r="W129" s="327"/>
      <c r="X129" s="327"/>
      <c r="Y129" s="327"/>
      <c r="Z129" s="327"/>
    </row>
    <row r="130" spans="15:26" x14ac:dyDescent="0.25">
      <c r="O130" s="327"/>
      <c r="P130" s="327"/>
      <c r="Q130" s="327"/>
      <c r="R130" s="327"/>
      <c r="S130" s="327"/>
      <c r="T130" s="327"/>
      <c r="U130" s="327"/>
      <c r="V130" s="327"/>
      <c r="W130" s="327"/>
      <c r="X130" s="327"/>
      <c r="Y130" s="327"/>
      <c r="Z130" s="327"/>
    </row>
    <row r="131" spans="15:26" x14ac:dyDescent="0.25">
      <c r="O131" s="327"/>
      <c r="P131" s="327"/>
      <c r="Q131" s="327"/>
      <c r="R131" s="327"/>
      <c r="S131" s="327"/>
      <c r="T131" s="327"/>
      <c r="U131" s="327"/>
      <c r="V131" s="327"/>
      <c r="W131" s="327"/>
      <c r="X131" s="327"/>
      <c r="Y131" s="327"/>
      <c r="Z131" s="327"/>
    </row>
    <row r="132" spans="15:26" x14ac:dyDescent="0.25">
      <c r="O132" s="327"/>
      <c r="P132" s="327"/>
      <c r="Q132" s="327"/>
      <c r="R132" s="327"/>
      <c r="S132" s="327"/>
      <c r="T132" s="327"/>
      <c r="U132" s="327"/>
      <c r="V132" s="327"/>
      <c r="W132" s="327"/>
      <c r="X132" s="327"/>
      <c r="Y132" s="327"/>
      <c r="Z132" s="327"/>
    </row>
    <row r="133" spans="15:26" x14ac:dyDescent="0.25">
      <c r="O133" s="327"/>
      <c r="P133" s="327"/>
      <c r="Q133" s="327"/>
      <c r="R133" s="327"/>
      <c r="S133" s="327"/>
      <c r="T133" s="327"/>
      <c r="U133" s="327"/>
      <c r="V133" s="327"/>
      <c r="W133" s="327"/>
      <c r="X133" s="327"/>
      <c r="Y133" s="327"/>
      <c r="Z133" s="327"/>
    </row>
    <row r="134" spans="15:26" x14ac:dyDescent="0.25">
      <c r="O134" s="327"/>
      <c r="P134" s="327"/>
      <c r="Q134" s="327"/>
      <c r="R134" s="327"/>
      <c r="S134" s="327"/>
      <c r="T134" s="327"/>
      <c r="U134" s="327"/>
      <c r="V134" s="327"/>
      <c r="W134" s="327"/>
      <c r="X134" s="327"/>
      <c r="Y134" s="327"/>
      <c r="Z134" s="327"/>
    </row>
    <row r="135" spans="15:26" x14ac:dyDescent="0.25">
      <c r="O135" s="327"/>
      <c r="P135" s="327"/>
      <c r="Q135" s="327"/>
      <c r="R135" s="327"/>
      <c r="S135" s="327"/>
      <c r="T135" s="327"/>
      <c r="U135" s="327"/>
      <c r="V135" s="327"/>
      <c r="W135" s="327"/>
      <c r="X135" s="327"/>
      <c r="Y135" s="327"/>
      <c r="Z135" s="327"/>
    </row>
    <row r="136" spans="15:26" x14ac:dyDescent="0.25">
      <c r="O136" s="74"/>
      <c r="P136" s="327"/>
      <c r="Q136" s="327"/>
      <c r="R136" s="327"/>
      <c r="S136" s="327"/>
      <c r="T136" s="327"/>
      <c r="U136" s="327"/>
      <c r="V136" s="327"/>
      <c r="W136" s="327"/>
      <c r="X136" s="327"/>
      <c r="Y136" s="327"/>
      <c r="Z136" s="327"/>
    </row>
    <row r="137" spans="15:26" x14ac:dyDescent="0.25">
      <c r="P137" s="74"/>
      <c r="Q137" s="74"/>
      <c r="R137" s="74"/>
      <c r="S137" s="74"/>
      <c r="T137" s="74"/>
      <c r="U137" s="327"/>
      <c r="V137" s="327"/>
      <c r="W137" s="327"/>
      <c r="X137" s="327"/>
      <c r="Y137" s="327"/>
      <c r="Z137" s="327"/>
    </row>
    <row r="138" spans="15:26" x14ac:dyDescent="0.25">
      <c r="U138" s="74"/>
      <c r="V138" s="74"/>
      <c r="W138" s="74"/>
      <c r="X138" s="74"/>
      <c r="Y138" s="74"/>
      <c r="Z138" s="74"/>
    </row>
    <row r="139" spans="15:26" x14ac:dyDescent="0.25">
      <c r="O139" s="327"/>
    </row>
    <row r="140" spans="15:26" x14ac:dyDescent="0.25">
      <c r="O140" s="327"/>
      <c r="P140" s="327"/>
      <c r="Q140" s="327"/>
      <c r="R140" s="327"/>
      <c r="S140" s="327"/>
      <c r="T140" s="327"/>
    </row>
    <row r="141" spans="15:26" x14ac:dyDescent="0.25">
      <c r="O141" s="327"/>
      <c r="P141" s="327"/>
      <c r="Q141" s="327"/>
      <c r="R141" s="327"/>
      <c r="S141" s="327"/>
      <c r="T141" s="327"/>
      <c r="U141" s="327"/>
      <c r="V141" s="327"/>
      <c r="W141" s="327"/>
      <c r="X141" s="327"/>
      <c r="Y141" s="327"/>
      <c r="Z141" s="327"/>
    </row>
    <row r="142" spans="15:26" x14ac:dyDescent="0.25">
      <c r="O142" s="327"/>
      <c r="P142" s="327"/>
      <c r="Q142" s="327"/>
      <c r="R142" s="327"/>
      <c r="S142" s="327"/>
      <c r="T142" s="327"/>
      <c r="U142" s="327"/>
      <c r="V142" s="327"/>
      <c r="W142" s="327"/>
      <c r="X142" s="327"/>
      <c r="Y142" s="327"/>
      <c r="Z142" s="327"/>
    </row>
    <row r="143" spans="15:26" x14ac:dyDescent="0.25">
      <c r="O143" s="327"/>
      <c r="P143" s="327"/>
      <c r="Q143" s="327"/>
      <c r="R143" s="327"/>
      <c r="S143" s="327"/>
      <c r="T143" s="327"/>
      <c r="U143" s="327"/>
      <c r="V143" s="327"/>
      <c r="W143" s="327"/>
      <c r="X143" s="327"/>
      <c r="Y143" s="327"/>
      <c r="Z143" s="327"/>
    </row>
    <row r="144" spans="15:26" x14ac:dyDescent="0.25">
      <c r="O144" s="327"/>
      <c r="P144" s="327"/>
      <c r="Q144" s="327"/>
      <c r="R144" s="327"/>
      <c r="S144" s="327"/>
      <c r="T144" s="327"/>
      <c r="U144" s="327"/>
      <c r="V144" s="327"/>
      <c r="W144" s="327"/>
      <c r="X144" s="327"/>
      <c r="Y144" s="327"/>
      <c r="Z144" s="327"/>
    </row>
    <row r="145" spans="15:26" x14ac:dyDescent="0.25">
      <c r="O145" s="327"/>
      <c r="P145" s="327"/>
      <c r="Q145" s="327"/>
      <c r="R145" s="327"/>
      <c r="S145" s="327"/>
      <c r="T145" s="327"/>
      <c r="U145" s="327"/>
      <c r="V145" s="327"/>
      <c r="W145" s="327"/>
      <c r="X145" s="327"/>
      <c r="Y145" s="327"/>
      <c r="Z145" s="327"/>
    </row>
    <row r="146" spans="15:26" x14ac:dyDescent="0.25">
      <c r="O146" s="327"/>
      <c r="P146" s="327"/>
      <c r="Q146" s="327"/>
      <c r="R146" s="327"/>
      <c r="S146" s="327"/>
      <c r="T146" s="327"/>
      <c r="U146" s="327"/>
      <c r="V146" s="327"/>
      <c r="W146" s="327"/>
      <c r="X146" s="327"/>
      <c r="Y146" s="327"/>
      <c r="Z146" s="327"/>
    </row>
    <row r="147" spans="15:26" x14ac:dyDescent="0.25">
      <c r="O147" s="327"/>
      <c r="P147" s="327"/>
      <c r="Q147" s="327"/>
      <c r="R147" s="327"/>
      <c r="S147" s="327"/>
      <c r="T147" s="327"/>
      <c r="U147" s="327"/>
      <c r="V147" s="327"/>
      <c r="W147" s="327"/>
      <c r="X147" s="327"/>
      <c r="Y147" s="327"/>
      <c r="Z147" s="327"/>
    </row>
    <row r="148" spans="15:26" x14ac:dyDescent="0.25">
      <c r="O148" s="327"/>
      <c r="P148" s="327"/>
      <c r="Q148" s="327"/>
      <c r="R148" s="327"/>
      <c r="S148" s="327"/>
      <c r="T148" s="327"/>
      <c r="U148" s="327"/>
      <c r="V148" s="327"/>
      <c r="W148" s="327"/>
      <c r="X148" s="327"/>
      <c r="Y148" s="327"/>
      <c r="Z148" s="327"/>
    </row>
    <row r="149" spans="15:26" x14ac:dyDescent="0.25">
      <c r="O149" s="327"/>
      <c r="P149" s="327"/>
      <c r="Q149" s="327"/>
      <c r="R149" s="327"/>
      <c r="S149" s="327"/>
      <c r="T149" s="327"/>
      <c r="U149" s="327"/>
      <c r="V149" s="327"/>
      <c r="W149" s="327"/>
      <c r="X149" s="327"/>
      <c r="Y149" s="327"/>
      <c r="Z149" s="327"/>
    </row>
    <row r="150" spans="15:26" x14ac:dyDescent="0.25">
      <c r="O150" s="327"/>
      <c r="P150" s="327"/>
      <c r="Q150" s="327"/>
      <c r="R150" s="327"/>
      <c r="S150" s="327"/>
      <c r="T150" s="327"/>
      <c r="U150" s="327"/>
      <c r="V150" s="327"/>
      <c r="W150" s="327"/>
      <c r="X150" s="327"/>
      <c r="Y150" s="327"/>
      <c r="Z150" s="327"/>
    </row>
    <row r="151" spans="15:26" x14ac:dyDescent="0.25">
      <c r="O151" s="74"/>
      <c r="P151" s="327"/>
      <c r="Q151" s="327"/>
      <c r="R151" s="327"/>
      <c r="S151" s="327"/>
      <c r="T151" s="327"/>
      <c r="U151" s="327"/>
      <c r="V151" s="327"/>
      <c r="W151" s="327"/>
      <c r="X151" s="327"/>
      <c r="Y151" s="327"/>
      <c r="Z151" s="327"/>
    </row>
    <row r="152" spans="15:26" x14ac:dyDescent="0.25">
      <c r="P152" s="74"/>
      <c r="Q152" s="74"/>
      <c r="R152" s="74"/>
      <c r="S152" s="74"/>
      <c r="T152" s="74"/>
      <c r="U152" s="327"/>
      <c r="V152" s="327"/>
      <c r="W152" s="327"/>
      <c r="X152" s="327"/>
      <c r="Y152" s="327"/>
      <c r="Z152" s="327"/>
    </row>
    <row r="153" spans="15:26" x14ac:dyDescent="0.25">
      <c r="U153" s="74"/>
      <c r="V153" s="74"/>
      <c r="W153" s="74"/>
      <c r="X153" s="74"/>
      <c r="Y153" s="74"/>
      <c r="Z153" s="74"/>
    </row>
    <row r="154" spans="15:26" x14ac:dyDescent="0.25">
      <c r="O154" s="329"/>
    </row>
    <row r="155" spans="15:26" x14ac:dyDescent="0.25">
      <c r="O155" s="329"/>
      <c r="P155" s="330"/>
      <c r="Q155" s="330"/>
      <c r="R155" s="330"/>
      <c r="S155" s="330"/>
      <c r="T155" s="330"/>
    </row>
    <row r="156" spans="15:26" x14ac:dyDescent="0.25">
      <c r="O156" s="329"/>
      <c r="P156" s="330"/>
      <c r="Q156" s="330"/>
      <c r="R156" s="330"/>
      <c r="S156" s="330"/>
      <c r="T156" s="330"/>
      <c r="U156" s="330"/>
      <c r="V156" s="330"/>
      <c r="W156" s="330"/>
      <c r="X156" s="330"/>
      <c r="Y156" s="330"/>
      <c r="Z156" s="330"/>
    </row>
    <row r="157" spans="15:26" x14ac:dyDescent="0.25">
      <c r="O157" s="329"/>
      <c r="P157" s="330"/>
      <c r="Q157" s="330"/>
      <c r="R157" s="330"/>
      <c r="S157" s="330"/>
      <c r="T157" s="330"/>
      <c r="U157" s="330"/>
      <c r="V157" s="330"/>
      <c r="W157" s="330"/>
      <c r="X157" s="330"/>
      <c r="Y157" s="330"/>
      <c r="Z157" s="330"/>
    </row>
    <row r="158" spans="15:26" x14ac:dyDescent="0.25">
      <c r="O158" s="329"/>
      <c r="P158" s="330"/>
      <c r="Q158" s="330"/>
      <c r="R158" s="330"/>
      <c r="S158" s="330"/>
      <c r="T158" s="330"/>
      <c r="U158" s="330"/>
      <c r="V158" s="330"/>
      <c r="W158" s="330"/>
      <c r="X158" s="330"/>
      <c r="Y158" s="330"/>
      <c r="Z158" s="330"/>
    </row>
    <row r="159" spans="15:26" x14ac:dyDescent="0.25">
      <c r="O159" s="329"/>
      <c r="P159" s="330"/>
      <c r="Q159" s="330"/>
      <c r="R159" s="330"/>
      <c r="S159" s="330"/>
      <c r="T159" s="330"/>
      <c r="U159" s="330"/>
      <c r="V159" s="330"/>
      <c r="W159" s="330"/>
      <c r="X159" s="330"/>
      <c r="Y159" s="330"/>
      <c r="Z159" s="330"/>
    </row>
    <row r="160" spans="15:26" x14ac:dyDescent="0.25">
      <c r="O160" s="329"/>
      <c r="P160" s="330"/>
      <c r="Q160" s="330"/>
      <c r="R160" s="330"/>
      <c r="S160" s="330"/>
      <c r="T160" s="330"/>
      <c r="U160" s="330"/>
      <c r="V160" s="330"/>
      <c r="W160" s="330"/>
      <c r="X160" s="330"/>
      <c r="Y160" s="330"/>
      <c r="Z160" s="330"/>
    </row>
    <row r="161" spans="15:26" x14ac:dyDescent="0.25">
      <c r="O161" s="329"/>
      <c r="P161" s="330"/>
      <c r="Q161" s="330"/>
      <c r="R161" s="330"/>
      <c r="S161" s="330"/>
      <c r="T161" s="330"/>
      <c r="U161" s="330"/>
      <c r="V161" s="330"/>
      <c r="W161" s="330"/>
      <c r="X161" s="330"/>
      <c r="Y161" s="330"/>
      <c r="Z161" s="330"/>
    </row>
    <row r="162" spans="15:26" x14ac:dyDescent="0.25">
      <c r="O162" s="329"/>
      <c r="P162" s="330"/>
      <c r="Q162" s="330"/>
      <c r="R162" s="330"/>
      <c r="S162" s="330"/>
      <c r="T162" s="330"/>
      <c r="U162" s="330"/>
      <c r="V162" s="330"/>
      <c r="W162" s="330"/>
      <c r="X162" s="330"/>
      <c r="Y162" s="330"/>
      <c r="Z162" s="330"/>
    </row>
    <row r="163" spans="15:26" x14ac:dyDescent="0.25">
      <c r="O163" s="329"/>
      <c r="P163" s="330"/>
      <c r="Q163" s="330"/>
      <c r="R163" s="330"/>
      <c r="S163" s="330"/>
      <c r="T163" s="330"/>
      <c r="U163" s="330"/>
      <c r="V163" s="330"/>
      <c r="W163" s="330"/>
      <c r="X163" s="330"/>
      <c r="Y163" s="330"/>
      <c r="Z163" s="330"/>
    </row>
    <row r="164" spans="15:26" x14ac:dyDescent="0.25">
      <c r="O164" s="329"/>
      <c r="P164" s="330"/>
      <c r="Q164" s="330"/>
      <c r="R164" s="330"/>
      <c r="S164" s="330"/>
      <c r="T164" s="330"/>
      <c r="U164" s="330"/>
      <c r="V164" s="330"/>
      <c r="W164" s="330"/>
      <c r="X164" s="330"/>
      <c r="Y164" s="330"/>
      <c r="Z164" s="330"/>
    </row>
    <row r="165" spans="15:26" x14ac:dyDescent="0.25">
      <c r="O165" s="329"/>
      <c r="P165" s="330"/>
      <c r="Q165" s="330"/>
      <c r="R165" s="330"/>
      <c r="S165" s="330"/>
      <c r="T165" s="330"/>
      <c r="U165" s="330"/>
      <c r="V165" s="330"/>
      <c r="W165" s="330"/>
      <c r="X165" s="330"/>
      <c r="Y165" s="330"/>
      <c r="Z165" s="330"/>
    </row>
    <row r="166" spans="15:26" x14ac:dyDescent="0.25">
      <c r="O166" s="74"/>
      <c r="P166" s="330"/>
      <c r="Q166" s="330"/>
      <c r="R166" s="330"/>
      <c r="S166" s="330"/>
      <c r="T166" s="330"/>
      <c r="U166" s="330"/>
      <c r="V166" s="330"/>
      <c r="W166" s="330"/>
      <c r="X166" s="330"/>
      <c r="Y166" s="330"/>
      <c r="Z166" s="330"/>
    </row>
    <row r="167" spans="15:26" x14ac:dyDescent="0.25">
      <c r="P167" s="74"/>
      <c r="Q167" s="74"/>
      <c r="R167" s="74"/>
      <c r="S167" s="74"/>
      <c r="T167" s="74"/>
      <c r="U167" s="330"/>
      <c r="V167" s="330"/>
      <c r="W167" s="330"/>
      <c r="X167" s="330"/>
      <c r="Y167" s="330"/>
      <c r="Z167" s="330"/>
    </row>
    <row r="168" spans="15:26" x14ac:dyDescent="0.25">
      <c r="U168" s="74"/>
      <c r="V168" s="74"/>
      <c r="W168" s="74"/>
      <c r="X168" s="74"/>
      <c r="Y168" s="74"/>
      <c r="Z168" s="74"/>
    </row>
  </sheetData>
  <conditionalFormatting sqref="Y21:Y22">
    <cfRule type="cellIs" dxfId="0" priority="2" operator="greaterThan">
      <formula>#REF!</formula>
    </cfRule>
  </conditionalFormatting>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AA75"/>
  <sheetViews>
    <sheetView zoomScale="90" zoomScaleNormal="90" workbookViewId="0">
      <selection activeCell="M5" sqref="M5"/>
    </sheetView>
  </sheetViews>
  <sheetFormatPr defaultRowHeight="15" x14ac:dyDescent="0.25"/>
  <cols>
    <col min="1" max="13" width="9.140625" style="72"/>
    <col min="14" max="14" width="16" style="72" customWidth="1"/>
    <col min="15" max="15" width="12.85546875" style="72" customWidth="1"/>
    <col min="16" max="25" width="9.140625" style="72"/>
    <col min="26" max="26" width="10.28515625" style="72" customWidth="1"/>
    <col min="27" max="28" width="9.140625" style="72"/>
    <col min="29" max="29" width="15" style="72" customWidth="1"/>
    <col min="30" max="16384" width="9.140625" style="72"/>
  </cols>
  <sheetData>
    <row r="2" spans="2:26" x14ac:dyDescent="0.25">
      <c r="B2" s="343" t="s">
        <v>648</v>
      </c>
      <c r="N2" s="76" t="s">
        <v>1360</v>
      </c>
    </row>
    <row r="3" spans="2:26" ht="29.25" x14ac:dyDescent="0.25">
      <c r="B3" s="92"/>
      <c r="N3" s="69" t="s">
        <v>1363</v>
      </c>
      <c r="O3" s="317" t="s">
        <v>1361</v>
      </c>
      <c r="P3" s="317" t="s">
        <v>617</v>
      </c>
      <c r="Q3" s="317" t="s">
        <v>618</v>
      </c>
      <c r="R3" s="317" t="s">
        <v>619</v>
      </c>
      <c r="S3" s="317" t="s">
        <v>620</v>
      </c>
      <c r="T3" s="317" t="s">
        <v>582</v>
      </c>
      <c r="U3" s="317" t="s">
        <v>579</v>
      </c>
      <c r="V3" s="317" t="s">
        <v>621</v>
      </c>
      <c r="W3" s="317" t="s">
        <v>622</v>
      </c>
      <c r="X3" s="317" t="s">
        <v>623</v>
      </c>
      <c r="Y3" s="317" t="s">
        <v>624</v>
      </c>
      <c r="Z3" s="317" t="s">
        <v>625</v>
      </c>
    </row>
    <row r="4" spans="2:26" x14ac:dyDescent="0.25">
      <c r="N4" s="13" t="s">
        <v>173</v>
      </c>
      <c r="O4" s="13">
        <v>69375</v>
      </c>
      <c r="P4" s="13">
        <v>1728</v>
      </c>
      <c r="Q4" s="13">
        <v>25402</v>
      </c>
      <c r="R4" s="13">
        <v>19499</v>
      </c>
      <c r="S4" s="13">
        <v>15503</v>
      </c>
      <c r="T4" s="13">
        <v>4330</v>
      </c>
      <c r="U4" s="13">
        <v>303</v>
      </c>
      <c r="V4" s="13">
        <v>262</v>
      </c>
      <c r="W4" s="13">
        <v>1007</v>
      </c>
      <c r="X4" s="13">
        <v>1270</v>
      </c>
      <c r="Y4" s="13">
        <v>19</v>
      </c>
      <c r="Z4" s="13">
        <v>52</v>
      </c>
    </row>
    <row r="5" spans="2:26" x14ac:dyDescent="0.25">
      <c r="N5" s="13" t="s">
        <v>457</v>
      </c>
      <c r="O5" s="13">
        <v>74631</v>
      </c>
      <c r="P5" s="13">
        <v>1791</v>
      </c>
      <c r="Q5" s="13">
        <v>27391</v>
      </c>
      <c r="R5" s="13">
        <v>21343</v>
      </c>
      <c r="S5" s="13">
        <v>16372</v>
      </c>
      <c r="T5" s="13">
        <v>4705</v>
      </c>
      <c r="U5" s="13">
        <v>317</v>
      </c>
      <c r="V5" s="13">
        <v>272</v>
      </c>
      <c r="W5" s="13">
        <v>1077</v>
      </c>
      <c r="X5" s="13">
        <v>1283</v>
      </c>
      <c r="Y5" s="13">
        <v>19</v>
      </c>
      <c r="Z5" s="13">
        <v>61</v>
      </c>
    </row>
    <row r="6" spans="2:26" x14ac:dyDescent="0.25">
      <c r="N6" s="13" t="s">
        <v>456</v>
      </c>
      <c r="O6" s="13">
        <v>75355</v>
      </c>
      <c r="P6" s="13">
        <v>1791</v>
      </c>
      <c r="Q6" s="13">
        <v>26797</v>
      </c>
      <c r="R6" s="13">
        <v>21705</v>
      </c>
      <c r="S6" s="13">
        <v>17015</v>
      </c>
      <c r="T6" s="13">
        <v>4984</v>
      </c>
      <c r="U6" s="13">
        <v>308</v>
      </c>
      <c r="V6" s="13">
        <v>307</v>
      </c>
      <c r="W6" s="13">
        <v>1072</v>
      </c>
      <c r="X6" s="13">
        <v>1305</v>
      </c>
      <c r="Y6" s="13">
        <v>16</v>
      </c>
      <c r="Z6" s="13">
        <v>55</v>
      </c>
    </row>
    <row r="7" spans="2:26" x14ac:dyDescent="0.25">
      <c r="N7" s="13" t="s">
        <v>172</v>
      </c>
      <c r="O7" s="13">
        <v>74942</v>
      </c>
      <c r="P7" s="13">
        <v>1994</v>
      </c>
      <c r="Q7" s="13">
        <v>27203</v>
      </c>
      <c r="R7" s="13">
        <v>19943</v>
      </c>
      <c r="S7" s="13">
        <v>17300</v>
      </c>
      <c r="T7" s="13">
        <v>5243</v>
      </c>
      <c r="U7" s="13">
        <v>362</v>
      </c>
      <c r="V7" s="13">
        <v>366</v>
      </c>
      <c r="W7" s="13">
        <v>1069</v>
      </c>
      <c r="X7" s="13">
        <v>1372</v>
      </c>
      <c r="Y7" s="13">
        <v>19</v>
      </c>
      <c r="Z7" s="13">
        <v>71</v>
      </c>
    </row>
    <row r="8" spans="2:26" x14ac:dyDescent="0.25">
      <c r="N8" s="13" t="s">
        <v>455</v>
      </c>
      <c r="O8" s="13">
        <v>69104</v>
      </c>
      <c r="P8" s="13">
        <v>1959</v>
      </c>
      <c r="Q8" s="13">
        <v>23852</v>
      </c>
      <c r="R8" s="13">
        <v>18468</v>
      </c>
      <c r="S8" s="13">
        <v>16409</v>
      </c>
      <c r="T8" s="13">
        <v>5154</v>
      </c>
      <c r="U8" s="13">
        <v>372</v>
      </c>
      <c r="V8" s="13">
        <v>348</v>
      </c>
      <c r="W8" s="13">
        <v>1070</v>
      </c>
      <c r="X8" s="13">
        <v>1350</v>
      </c>
      <c r="Y8" s="13">
        <v>17</v>
      </c>
      <c r="Z8" s="13">
        <v>105</v>
      </c>
    </row>
    <row r="9" spans="2:26" x14ac:dyDescent="0.25">
      <c r="N9" s="13" t="s">
        <v>454</v>
      </c>
      <c r="O9" s="13">
        <v>61057</v>
      </c>
      <c r="P9" s="13">
        <v>1702</v>
      </c>
      <c r="Q9" s="13">
        <v>18874</v>
      </c>
      <c r="R9" s="13">
        <v>16912</v>
      </c>
      <c r="S9" s="13">
        <v>15238</v>
      </c>
      <c r="T9" s="13">
        <v>5102</v>
      </c>
      <c r="U9" s="13">
        <v>346</v>
      </c>
      <c r="V9" s="13">
        <v>340</v>
      </c>
      <c r="W9" s="13">
        <v>1103</v>
      </c>
      <c r="X9" s="13">
        <v>1279</v>
      </c>
      <c r="Y9" s="13">
        <v>15</v>
      </c>
      <c r="Z9" s="13">
        <v>146</v>
      </c>
    </row>
    <row r="10" spans="2:26" x14ac:dyDescent="0.25">
      <c r="N10" s="13" t="s">
        <v>171</v>
      </c>
      <c r="O10" s="13">
        <v>61995</v>
      </c>
      <c r="P10" s="13">
        <v>1957</v>
      </c>
      <c r="Q10" s="13">
        <v>19063</v>
      </c>
      <c r="R10" s="13">
        <v>17206</v>
      </c>
      <c r="S10" s="13">
        <v>15085</v>
      </c>
      <c r="T10" s="13">
        <v>5318</v>
      </c>
      <c r="U10" s="13">
        <v>357</v>
      </c>
      <c r="V10" s="13">
        <v>373</v>
      </c>
      <c r="W10" s="13">
        <v>1168</v>
      </c>
      <c r="X10" s="13">
        <v>1264</v>
      </c>
      <c r="Y10" s="13">
        <v>16</v>
      </c>
      <c r="Z10" s="13">
        <v>188</v>
      </c>
    </row>
    <row r="11" spans="2:26" x14ac:dyDescent="0.25">
      <c r="N11" s="13" t="s">
        <v>453</v>
      </c>
      <c r="O11" s="13">
        <v>59926</v>
      </c>
      <c r="P11" s="13">
        <v>1830</v>
      </c>
      <c r="Q11" s="13">
        <v>18414</v>
      </c>
      <c r="R11" s="13">
        <v>16174</v>
      </c>
      <c r="S11" s="13">
        <v>14888</v>
      </c>
      <c r="T11" s="13">
        <v>5329</v>
      </c>
      <c r="U11" s="13">
        <v>367</v>
      </c>
      <c r="V11" s="13">
        <v>346</v>
      </c>
      <c r="W11" s="13">
        <v>1156</v>
      </c>
      <c r="X11" s="13">
        <v>1171</v>
      </c>
      <c r="Y11" s="13">
        <v>13</v>
      </c>
      <c r="Z11" s="13">
        <v>238</v>
      </c>
    </row>
    <row r="12" spans="2:26" x14ac:dyDescent="0.25">
      <c r="N12" s="13" t="s">
        <v>452</v>
      </c>
      <c r="O12" s="13">
        <v>50173</v>
      </c>
      <c r="P12" s="13">
        <v>1144</v>
      </c>
      <c r="Q12" s="13">
        <v>14357</v>
      </c>
      <c r="R12" s="13">
        <v>12997</v>
      </c>
      <c r="S12" s="13">
        <v>13644</v>
      </c>
      <c r="T12" s="13">
        <v>4937</v>
      </c>
      <c r="U12" s="13">
        <v>309</v>
      </c>
      <c r="V12" s="13">
        <v>327</v>
      </c>
      <c r="W12" s="13">
        <v>976</v>
      </c>
      <c r="X12" s="13">
        <v>1137</v>
      </c>
      <c r="Y12" s="13">
        <v>12</v>
      </c>
      <c r="Z12" s="13">
        <v>333</v>
      </c>
    </row>
    <row r="13" spans="2:26" x14ac:dyDescent="0.25">
      <c r="N13" s="13" t="s">
        <v>170</v>
      </c>
      <c r="O13" s="13">
        <v>44821</v>
      </c>
      <c r="P13" s="13">
        <v>950</v>
      </c>
      <c r="Q13" s="13">
        <v>12278</v>
      </c>
      <c r="R13" s="13">
        <v>11243</v>
      </c>
      <c r="S13" s="13">
        <v>12921</v>
      </c>
      <c r="T13" s="13">
        <v>4654</v>
      </c>
      <c r="U13" s="13">
        <v>256</v>
      </c>
      <c r="V13" s="13">
        <v>304</v>
      </c>
      <c r="W13" s="13">
        <v>923</v>
      </c>
      <c r="X13" s="13">
        <v>1088</v>
      </c>
      <c r="Y13" s="13">
        <v>13</v>
      </c>
      <c r="Z13" s="13">
        <v>191</v>
      </c>
    </row>
    <row r="14" spans="2:26" x14ac:dyDescent="0.25">
      <c r="N14" s="13" t="s">
        <v>451</v>
      </c>
      <c r="O14" s="13">
        <v>40809</v>
      </c>
      <c r="P14" s="13">
        <v>612</v>
      </c>
      <c r="Q14" s="13">
        <v>11324</v>
      </c>
      <c r="R14" s="13">
        <v>10336</v>
      </c>
      <c r="S14" s="13">
        <v>11607</v>
      </c>
      <c r="T14" s="13">
        <v>4432</v>
      </c>
      <c r="U14" s="13">
        <v>247</v>
      </c>
      <c r="V14" s="13">
        <v>309</v>
      </c>
      <c r="W14" s="13">
        <v>872</v>
      </c>
      <c r="X14" s="13">
        <v>1036</v>
      </c>
      <c r="Y14" s="13">
        <v>9</v>
      </c>
      <c r="Z14" s="13">
        <v>25</v>
      </c>
    </row>
    <row r="15" spans="2:26" x14ac:dyDescent="0.25">
      <c r="N15" s="13" t="s">
        <v>450</v>
      </c>
      <c r="O15" s="13">
        <v>38363</v>
      </c>
      <c r="P15" s="13">
        <v>732</v>
      </c>
      <c r="Q15" s="13">
        <v>10184</v>
      </c>
      <c r="R15" s="13">
        <v>9851</v>
      </c>
      <c r="S15" s="13">
        <v>10974</v>
      </c>
      <c r="T15" s="13">
        <v>4183</v>
      </c>
      <c r="U15" s="13">
        <v>235</v>
      </c>
      <c r="V15" s="13">
        <v>266</v>
      </c>
      <c r="W15" s="13">
        <v>836</v>
      </c>
      <c r="X15" s="13">
        <v>1063</v>
      </c>
      <c r="Y15" s="13">
        <v>9</v>
      </c>
      <c r="Z15" s="13">
        <v>30</v>
      </c>
    </row>
    <row r="16" spans="2:26" x14ac:dyDescent="0.25">
      <c r="N16" s="13" t="s">
        <v>543</v>
      </c>
      <c r="O16" s="339">
        <f>AVERAGE(O4:O15)</f>
        <v>60045.916666666664</v>
      </c>
      <c r="P16" s="339">
        <f t="shared" ref="P16:Z16" si="0">AVERAGE(P4:P15)</f>
        <v>1515.8333333333333</v>
      </c>
      <c r="Q16" s="339">
        <f t="shared" si="0"/>
        <v>19594.916666666668</v>
      </c>
      <c r="R16" s="339">
        <f t="shared" si="0"/>
        <v>16306.416666666666</v>
      </c>
      <c r="S16" s="339">
        <f t="shared" si="0"/>
        <v>14746.333333333334</v>
      </c>
      <c r="T16" s="339">
        <f t="shared" si="0"/>
        <v>4864.25</v>
      </c>
      <c r="U16" s="339">
        <f t="shared" si="0"/>
        <v>314.91666666666669</v>
      </c>
      <c r="V16" s="339">
        <f t="shared" si="0"/>
        <v>318.33333333333331</v>
      </c>
      <c r="W16" s="339">
        <f t="shared" si="0"/>
        <v>1027.4166666666667</v>
      </c>
      <c r="X16" s="339">
        <f t="shared" si="0"/>
        <v>1218.1666666666667</v>
      </c>
      <c r="Y16" s="339">
        <f t="shared" si="0"/>
        <v>14.75</v>
      </c>
      <c r="Z16" s="339">
        <f t="shared" si="0"/>
        <v>124.58333333333333</v>
      </c>
    </row>
    <row r="18" spans="14:26" hidden="1" x14ac:dyDescent="0.25"/>
    <row r="19" spans="14:26" hidden="1" x14ac:dyDescent="0.25">
      <c r="N19" s="340" t="s">
        <v>576</v>
      </c>
      <c r="O19" s="340">
        <v>14103</v>
      </c>
      <c r="P19" s="340">
        <v>35</v>
      </c>
      <c r="Q19" s="340">
        <v>1657</v>
      </c>
      <c r="R19" s="340">
        <v>2038</v>
      </c>
      <c r="S19" s="340">
        <v>4647</v>
      </c>
      <c r="T19" s="340">
        <v>2597</v>
      </c>
      <c r="U19" s="340">
        <v>668</v>
      </c>
      <c r="V19" s="340">
        <v>527</v>
      </c>
      <c r="W19" s="340">
        <v>379</v>
      </c>
      <c r="X19" s="340">
        <v>1312</v>
      </c>
      <c r="Y19" s="340">
        <v>233</v>
      </c>
      <c r="Z19" s="340">
        <v>10</v>
      </c>
    </row>
    <row r="20" spans="14:26" hidden="1" x14ac:dyDescent="0.25">
      <c r="N20" s="340" t="s">
        <v>576</v>
      </c>
      <c r="O20" s="340">
        <v>15681</v>
      </c>
      <c r="P20" s="340">
        <v>106</v>
      </c>
      <c r="Q20" s="340">
        <v>1526</v>
      </c>
      <c r="R20" s="340">
        <v>2065</v>
      </c>
      <c r="S20" s="340">
        <v>4908</v>
      </c>
      <c r="T20" s="340">
        <v>2616</v>
      </c>
      <c r="U20" s="340">
        <v>1142</v>
      </c>
      <c r="V20" s="340">
        <v>1335</v>
      </c>
      <c r="W20" s="340">
        <v>580</v>
      </c>
      <c r="X20" s="340">
        <v>1034</v>
      </c>
      <c r="Y20" s="340">
        <v>357</v>
      </c>
      <c r="Z20" s="340">
        <v>12</v>
      </c>
    </row>
    <row r="21" spans="14:26" hidden="1" x14ac:dyDescent="0.25">
      <c r="N21" s="340" t="s">
        <v>576</v>
      </c>
      <c r="O21" s="340">
        <v>13269</v>
      </c>
      <c r="P21" s="340">
        <v>27</v>
      </c>
      <c r="Q21" s="340">
        <v>1436</v>
      </c>
      <c r="R21" s="340">
        <v>1943</v>
      </c>
      <c r="S21" s="340">
        <v>4344</v>
      </c>
      <c r="T21" s="340">
        <v>2290</v>
      </c>
      <c r="U21" s="340">
        <v>608</v>
      </c>
      <c r="V21" s="340">
        <v>1097</v>
      </c>
      <c r="W21" s="340">
        <v>374</v>
      </c>
      <c r="X21" s="340">
        <v>878</v>
      </c>
      <c r="Y21" s="340">
        <v>195</v>
      </c>
      <c r="Z21" s="340">
        <v>77</v>
      </c>
    </row>
    <row r="22" spans="14:26" hidden="1" x14ac:dyDescent="0.25">
      <c r="N22" s="340" t="s">
        <v>576</v>
      </c>
      <c r="O22" s="340">
        <v>20144</v>
      </c>
      <c r="P22" s="340">
        <v>107</v>
      </c>
      <c r="Q22" s="340">
        <v>2395</v>
      </c>
      <c r="R22" s="340">
        <v>3369</v>
      </c>
      <c r="S22" s="340">
        <v>5764</v>
      </c>
      <c r="T22" s="340">
        <v>3241</v>
      </c>
      <c r="U22" s="340">
        <v>1546</v>
      </c>
      <c r="V22" s="340">
        <v>1838</v>
      </c>
      <c r="W22" s="340">
        <v>546</v>
      </c>
      <c r="X22" s="340">
        <v>1164</v>
      </c>
      <c r="Y22" s="340">
        <v>144</v>
      </c>
      <c r="Z22" s="340">
        <v>30</v>
      </c>
    </row>
    <row r="23" spans="14:26" hidden="1" x14ac:dyDescent="0.25">
      <c r="N23" s="340" t="s">
        <v>576</v>
      </c>
      <c r="O23" s="340">
        <v>16075</v>
      </c>
      <c r="P23" s="340">
        <v>51</v>
      </c>
      <c r="Q23" s="340">
        <v>1884</v>
      </c>
      <c r="R23" s="340">
        <v>1996</v>
      </c>
      <c r="S23" s="340">
        <v>4783</v>
      </c>
      <c r="T23" s="340">
        <v>3168</v>
      </c>
      <c r="U23" s="340">
        <v>1174</v>
      </c>
      <c r="V23" s="340">
        <v>1050</v>
      </c>
      <c r="W23" s="340">
        <v>640</v>
      </c>
      <c r="X23" s="340">
        <v>1079</v>
      </c>
      <c r="Y23" s="340">
        <v>237</v>
      </c>
      <c r="Z23" s="340">
        <v>13</v>
      </c>
    </row>
    <row r="24" spans="14:26" hidden="1" x14ac:dyDescent="0.25">
      <c r="N24" s="340" t="s">
        <v>576</v>
      </c>
      <c r="O24" s="340">
        <v>16451</v>
      </c>
      <c r="P24" s="340">
        <v>185</v>
      </c>
      <c r="Q24" s="340">
        <v>4889</v>
      </c>
      <c r="R24" s="340">
        <v>3862</v>
      </c>
      <c r="S24" s="340">
        <v>4862</v>
      </c>
      <c r="T24" s="340">
        <v>1899</v>
      </c>
      <c r="U24" s="340">
        <v>108</v>
      </c>
      <c r="V24" s="340">
        <v>58</v>
      </c>
      <c r="W24" s="340">
        <v>211</v>
      </c>
      <c r="X24" s="340">
        <v>359</v>
      </c>
      <c r="Y24" s="340">
        <v>3</v>
      </c>
      <c r="Z24" s="340">
        <v>15</v>
      </c>
    </row>
    <row r="25" spans="14:26" hidden="1" x14ac:dyDescent="0.25">
      <c r="N25" s="340" t="s">
        <v>576</v>
      </c>
      <c r="O25" s="340">
        <v>17899</v>
      </c>
      <c r="P25" s="340">
        <v>232</v>
      </c>
      <c r="Q25" s="340">
        <v>4132</v>
      </c>
      <c r="R25" s="340">
        <v>4374</v>
      </c>
      <c r="S25" s="340">
        <v>6614</v>
      </c>
      <c r="T25" s="340">
        <v>1672</v>
      </c>
      <c r="U25" s="340">
        <v>85</v>
      </c>
      <c r="V25" s="340">
        <v>114</v>
      </c>
      <c r="W25" s="340">
        <v>285</v>
      </c>
      <c r="X25" s="340">
        <v>384</v>
      </c>
      <c r="Y25" s="340">
        <v>3</v>
      </c>
      <c r="Z25" s="340">
        <v>4</v>
      </c>
    </row>
    <row r="26" spans="14:26" hidden="1" x14ac:dyDescent="0.25">
      <c r="N26" s="340" t="s">
        <v>576</v>
      </c>
      <c r="O26" s="340">
        <v>17681</v>
      </c>
      <c r="P26" s="340">
        <v>813</v>
      </c>
      <c r="Q26" s="340">
        <v>5625</v>
      </c>
      <c r="R26" s="340">
        <v>3769</v>
      </c>
      <c r="S26" s="340">
        <v>4922</v>
      </c>
      <c r="T26" s="340">
        <v>1699</v>
      </c>
      <c r="U26" s="340">
        <v>132</v>
      </c>
      <c r="V26" s="340">
        <v>61</v>
      </c>
      <c r="W26" s="340">
        <v>216</v>
      </c>
      <c r="X26" s="340">
        <v>426</v>
      </c>
      <c r="Y26" s="340">
        <v>5</v>
      </c>
      <c r="Z26" s="340">
        <v>13</v>
      </c>
    </row>
    <row r="27" spans="14:26" hidden="1" x14ac:dyDescent="0.25">
      <c r="N27" s="340" t="s">
        <v>576</v>
      </c>
      <c r="O27" s="340">
        <v>17718</v>
      </c>
      <c r="P27" s="340">
        <v>342</v>
      </c>
      <c r="Q27" s="340">
        <v>4304</v>
      </c>
      <c r="R27" s="340">
        <v>4680</v>
      </c>
      <c r="S27" s="340">
        <v>5624</v>
      </c>
      <c r="T27" s="340">
        <v>2004</v>
      </c>
      <c r="U27" s="340">
        <v>119</v>
      </c>
      <c r="V27" s="340">
        <v>49</v>
      </c>
      <c r="W27" s="340">
        <v>220</v>
      </c>
      <c r="X27" s="340">
        <v>355</v>
      </c>
      <c r="Y27" s="340">
        <v>7</v>
      </c>
      <c r="Z27" s="340">
        <v>14</v>
      </c>
    </row>
    <row r="28" spans="14:26" hidden="1" x14ac:dyDescent="0.25">
      <c r="N28" s="340" t="s">
        <v>576</v>
      </c>
      <c r="O28" s="340">
        <v>14544</v>
      </c>
      <c r="P28" s="340">
        <v>498</v>
      </c>
      <c r="Q28" s="340">
        <v>3488</v>
      </c>
      <c r="R28" s="340">
        <v>3401</v>
      </c>
      <c r="S28" s="340">
        <v>4325</v>
      </c>
      <c r="T28" s="340">
        <v>1792</v>
      </c>
      <c r="U28" s="340">
        <v>132</v>
      </c>
      <c r="V28" s="340">
        <v>72</v>
      </c>
      <c r="W28" s="340">
        <v>417</v>
      </c>
      <c r="X28" s="340">
        <v>372</v>
      </c>
      <c r="Y28" s="340">
        <v>6</v>
      </c>
      <c r="Z28" s="340">
        <v>41</v>
      </c>
    </row>
    <row r="29" spans="14:26" hidden="1" x14ac:dyDescent="0.25">
      <c r="N29" s="340" t="s">
        <v>576</v>
      </c>
      <c r="O29" s="340">
        <v>13968</v>
      </c>
      <c r="P29" s="340">
        <v>209</v>
      </c>
      <c r="Q29" s="340">
        <v>3778</v>
      </c>
      <c r="R29" s="340">
        <v>3326</v>
      </c>
      <c r="S29" s="340">
        <v>3900</v>
      </c>
      <c r="T29" s="340">
        <v>1425</v>
      </c>
      <c r="U29" s="340">
        <v>70</v>
      </c>
      <c r="V29" s="340">
        <v>71</v>
      </c>
      <c r="W29" s="340">
        <v>351</v>
      </c>
      <c r="X29" s="340">
        <v>324</v>
      </c>
      <c r="Y29" s="340">
        <v>2</v>
      </c>
      <c r="Z29" s="340">
        <v>512</v>
      </c>
    </row>
    <row r="30" spans="14:26" hidden="1" x14ac:dyDescent="0.25">
      <c r="N30" s="340" t="s">
        <v>576</v>
      </c>
      <c r="O30" s="340">
        <v>9809</v>
      </c>
      <c r="P30" s="340">
        <v>78</v>
      </c>
      <c r="Q30" s="340">
        <v>2175</v>
      </c>
      <c r="R30" s="340">
        <v>3023</v>
      </c>
      <c r="S30" s="340">
        <v>2965</v>
      </c>
      <c r="T30" s="340">
        <v>1099</v>
      </c>
      <c r="U30" s="340">
        <v>49</v>
      </c>
      <c r="V30" s="340">
        <v>35</v>
      </c>
      <c r="W30" s="340">
        <v>151</v>
      </c>
      <c r="X30" s="340">
        <v>228</v>
      </c>
      <c r="Y30" s="340">
        <v>0</v>
      </c>
      <c r="Z30" s="340">
        <v>6</v>
      </c>
    </row>
    <row r="31" spans="14:26" hidden="1" x14ac:dyDescent="0.25">
      <c r="N31" s="340" t="s">
        <v>583</v>
      </c>
      <c r="O31" s="74">
        <f>AVERAGE(O19:O30)</f>
        <v>15611.833333333334</v>
      </c>
      <c r="P31" s="74">
        <f t="shared" ref="P31:Z31" si="1">AVERAGE(P19:P30)</f>
        <v>223.58333333333334</v>
      </c>
      <c r="Q31" s="74">
        <f t="shared" si="1"/>
        <v>3107.4166666666665</v>
      </c>
      <c r="R31" s="74">
        <f t="shared" si="1"/>
        <v>3153.8333333333335</v>
      </c>
      <c r="S31" s="74">
        <f t="shared" si="1"/>
        <v>4804.833333333333</v>
      </c>
      <c r="T31" s="74">
        <f t="shared" si="1"/>
        <v>2125.1666666666665</v>
      </c>
      <c r="U31" s="74">
        <f t="shared" si="1"/>
        <v>486.08333333333331</v>
      </c>
      <c r="V31" s="74">
        <f t="shared" si="1"/>
        <v>525.58333333333337</v>
      </c>
      <c r="W31" s="74">
        <f t="shared" si="1"/>
        <v>364.16666666666669</v>
      </c>
      <c r="X31" s="74">
        <f t="shared" si="1"/>
        <v>659.58333333333337</v>
      </c>
      <c r="Y31" s="74">
        <f t="shared" si="1"/>
        <v>99.333333333333329</v>
      </c>
      <c r="Z31" s="74">
        <f t="shared" si="1"/>
        <v>62.25</v>
      </c>
    </row>
    <row r="32" spans="14:26" x14ac:dyDescent="0.25">
      <c r="N32" s="72" t="s">
        <v>1362</v>
      </c>
      <c r="U32" s="72" t="s">
        <v>1365</v>
      </c>
    </row>
    <row r="33" spans="2:26" x14ac:dyDescent="0.25">
      <c r="N33" s="72" t="s">
        <v>617</v>
      </c>
      <c r="O33" s="72" t="s">
        <v>636</v>
      </c>
      <c r="U33" s="13" t="s">
        <v>625</v>
      </c>
      <c r="V33" s="333">
        <f>Z16/O16</f>
        <v>2.0748010897216158E-3</v>
      </c>
    </row>
    <row r="34" spans="2:26" x14ac:dyDescent="0.25">
      <c r="N34" s="72" t="s">
        <v>618</v>
      </c>
      <c r="O34" s="72" t="s">
        <v>637</v>
      </c>
      <c r="U34" s="13" t="s">
        <v>617</v>
      </c>
      <c r="V34" s="333">
        <f>P16/O16</f>
        <v>2.5244569780626214E-2</v>
      </c>
    </row>
    <row r="35" spans="2:26" x14ac:dyDescent="0.25">
      <c r="N35" s="72" t="s">
        <v>619</v>
      </c>
      <c r="O35" s="72" t="s">
        <v>638</v>
      </c>
      <c r="U35" s="13" t="s">
        <v>618</v>
      </c>
      <c r="V35" s="333">
        <f>Q16/O16</f>
        <v>0.32633220965622145</v>
      </c>
    </row>
    <row r="36" spans="2:26" x14ac:dyDescent="0.25">
      <c r="N36" s="72" t="s">
        <v>620</v>
      </c>
      <c r="O36" s="72" t="s">
        <v>639</v>
      </c>
      <c r="U36" s="13" t="s">
        <v>619</v>
      </c>
      <c r="V36" s="333">
        <f>R16/O16</f>
        <v>0.27156578784846597</v>
      </c>
    </row>
    <row r="37" spans="2:26" x14ac:dyDescent="0.25">
      <c r="N37" s="72" t="s">
        <v>582</v>
      </c>
      <c r="O37" s="72" t="s">
        <v>640</v>
      </c>
      <c r="U37" s="13" t="s">
        <v>620</v>
      </c>
      <c r="V37" s="333">
        <f>S16/O16</f>
        <v>0.24558428202861424</v>
      </c>
    </row>
    <row r="38" spans="2:26" x14ac:dyDescent="0.25">
      <c r="N38" s="72" t="s">
        <v>579</v>
      </c>
      <c r="O38" s="72" t="s">
        <v>641</v>
      </c>
      <c r="U38" s="13" t="s">
        <v>582</v>
      </c>
      <c r="V38" s="333">
        <f>T16/O16</f>
        <v>8.1008839068990257E-2</v>
      </c>
    </row>
    <row r="39" spans="2:26" x14ac:dyDescent="0.25">
      <c r="N39" s="72" t="s">
        <v>621</v>
      </c>
      <c r="O39" s="72" t="s">
        <v>642</v>
      </c>
      <c r="U39" s="13" t="s">
        <v>579</v>
      </c>
      <c r="V39" s="333">
        <f>U16/O16</f>
        <v>5.2445975371625334E-3</v>
      </c>
    </row>
    <row r="40" spans="2:26" x14ac:dyDescent="0.25">
      <c r="B40" s="78" t="s">
        <v>553</v>
      </c>
      <c r="N40" s="72" t="s">
        <v>622</v>
      </c>
      <c r="O40" s="72" t="s">
        <v>643</v>
      </c>
      <c r="U40" s="13" t="s">
        <v>621</v>
      </c>
      <c r="V40" s="333">
        <f>V16/O16</f>
        <v>5.301498436613092E-3</v>
      </c>
    </row>
    <row r="41" spans="2:26" x14ac:dyDescent="0.25">
      <c r="N41" s="72" t="s">
        <v>623</v>
      </c>
      <c r="O41" s="72" t="s">
        <v>644</v>
      </c>
      <c r="U41" s="13" t="s">
        <v>622</v>
      </c>
      <c r="V41" s="333">
        <f>W16/O16</f>
        <v>1.7110516812827964E-2</v>
      </c>
    </row>
    <row r="42" spans="2:26" x14ac:dyDescent="0.25">
      <c r="N42" s="72" t="s">
        <v>624</v>
      </c>
      <c r="O42" s="72" t="s">
        <v>645</v>
      </c>
      <c r="U42" s="13" t="s">
        <v>623</v>
      </c>
      <c r="V42" s="333">
        <f>X16/O16</f>
        <v>2.0287252394348216E-2</v>
      </c>
    </row>
    <row r="43" spans="2:26" x14ac:dyDescent="0.25">
      <c r="N43" s="72" t="s">
        <v>625</v>
      </c>
      <c r="O43" s="72" t="s">
        <v>1368</v>
      </c>
      <c r="U43" s="13" t="s">
        <v>624</v>
      </c>
      <c r="V43" s="333">
        <f>Y16/O16</f>
        <v>2.456453464085124E-4</v>
      </c>
    </row>
    <row r="45" spans="2:26" x14ac:dyDescent="0.25">
      <c r="B45" s="343" t="s">
        <v>649</v>
      </c>
    </row>
    <row r="46" spans="2:26" x14ac:dyDescent="0.25">
      <c r="N46" s="76" t="s">
        <v>1359</v>
      </c>
    </row>
    <row r="47" spans="2:26" ht="28.5" x14ac:dyDescent="0.25">
      <c r="N47" s="342" t="s">
        <v>1366</v>
      </c>
      <c r="O47" s="317" t="s">
        <v>1361</v>
      </c>
      <c r="P47" s="317">
        <v>0</v>
      </c>
      <c r="Q47" s="317">
        <v>1</v>
      </c>
      <c r="R47" s="317">
        <v>2</v>
      </c>
      <c r="S47" s="317">
        <v>3</v>
      </c>
      <c r="T47" s="317">
        <v>4</v>
      </c>
      <c r="U47" s="317">
        <v>5</v>
      </c>
      <c r="V47" s="317">
        <v>6</v>
      </c>
      <c r="W47" s="317">
        <v>7</v>
      </c>
      <c r="X47" s="317">
        <v>8</v>
      </c>
      <c r="Y47" s="317">
        <v>9</v>
      </c>
      <c r="Z47" s="317" t="s">
        <v>625</v>
      </c>
    </row>
    <row r="48" spans="2:26" x14ac:dyDescent="0.25">
      <c r="N48" s="13" t="s">
        <v>173</v>
      </c>
      <c r="O48" s="13">
        <v>69375</v>
      </c>
      <c r="P48" s="13">
        <v>7</v>
      </c>
      <c r="Q48" s="13">
        <v>568</v>
      </c>
      <c r="R48" s="13">
        <v>2815</v>
      </c>
      <c r="S48" s="13">
        <v>2404</v>
      </c>
      <c r="T48" s="13">
        <v>4725</v>
      </c>
      <c r="U48" s="13">
        <v>7611</v>
      </c>
      <c r="V48" s="13">
        <v>416</v>
      </c>
      <c r="W48" s="13">
        <v>13704</v>
      </c>
      <c r="X48" s="13">
        <v>28100</v>
      </c>
      <c r="Y48" s="13">
        <v>10493</v>
      </c>
      <c r="Z48" s="13">
        <v>0</v>
      </c>
    </row>
    <row r="49" spans="14:26" x14ac:dyDescent="0.25">
      <c r="N49" s="13" t="s">
        <v>457</v>
      </c>
      <c r="O49" s="13">
        <v>74631</v>
      </c>
      <c r="P49" s="13">
        <v>46</v>
      </c>
      <c r="Q49" s="13">
        <v>598</v>
      </c>
      <c r="R49" s="13">
        <v>2977</v>
      </c>
      <c r="S49" s="13">
        <v>2589</v>
      </c>
      <c r="T49" s="13">
        <v>4593</v>
      </c>
      <c r="U49" s="13">
        <v>7920</v>
      </c>
      <c r="V49" s="13">
        <v>378</v>
      </c>
      <c r="W49" s="13">
        <v>14298</v>
      </c>
      <c r="X49" s="13">
        <v>28706</v>
      </c>
      <c r="Y49" s="13">
        <v>12703</v>
      </c>
      <c r="Z49" s="13">
        <v>0</v>
      </c>
    </row>
    <row r="50" spans="14:26" x14ac:dyDescent="0.25">
      <c r="N50" s="13" t="s">
        <v>456</v>
      </c>
      <c r="O50" s="13">
        <v>75355</v>
      </c>
      <c r="P50" s="13">
        <v>47</v>
      </c>
      <c r="Q50" s="13">
        <v>586</v>
      </c>
      <c r="R50" s="13">
        <v>3059</v>
      </c>
      <c r="S50" s="13">
        <v>2742</v>
      </c>
      <c r="T50" s="13">
        <v>4551</v>
      </c>
      <c r="U50" s="13">
        <v>8035</v>
      </c>
      <c r="V50" s="13">
        <v>350</v>
      </c>
      <c r="W50" s="13">
        <v>15012</v>
      </c>
      <c r="X50" s="13">
        <v>28703</v>
      </c>
      <c r="Y50" s="13">
        <v>12343</v>
      </c>
      <c r="Z50" s="13">
        <v>0</v>
      </c>
    </row>
    <row r="51" spans="14:26" x14ac:dyDescent="0.25">
      <c r="N51" s="13" t="s">
        <v>172</v>
      </c>
      <c r="O51" s="13">
        <v>74942</v>
      </c>
      <c r="P51" s="13">
        <v>164</v>
      </c>
      <c r="Q51" s="13">
        <v>608</v>
      </c>
      <c r="R51" s="13">
        <v>3128</v>
      </c>
      <c r="S51" s="13">
        <v>2859</v>
      </c>
      <c r="T51" s="13">
        <v>4244</v>
      </c>
      <c r="U51" s="13">
        <v>7739</v>
      </c>
      <c r="V51" s="13">
        <v>360</v>
      </c>
      <c r="W51" s="13">
        <v>14796</v>
      </c>
      <c r="X51" s="13">
        <v>27613</v>
      </c>
      <c r="Y51" s="13">
        <v>12828</v>
      </c>
      <c r="Z51" s="13">
        <v>0</v>
      </c>
    </row>
    <row r="52" spans="14:26" x14ac:dyDescent="0.25">
      <c r="N52" s="13" t="s">
        <v>455</v>
      </c>
      <c r="O52" s="13">
        <v>69104</v>
      </c>
      <c r="P52" s="13">
        <v>1</v>
      </c>
      <c r="Q52" s="13">
        <v>632</v>
      </c>
      <c r="R52" s="13">
        <v>3285</v>
      </c>
      <c r="S52" s="13">
        <v>2818</v>
      </c>
      <c r="T52" s="13">
        <v>3762</v>
      </c>
      <c r="U52" s="13">
        <v>7458</v>
      </c>
      <c r="V52" s="13">
        <v>367</v>
      </c>
      <c r="W52" s="13">
        <v>14014</v>
      </c>
      <c r="X52" s="13">
        <v>24754</v>
      </c>
      <c r="Y52" s="13">
        <v>11250</v>
      </c>
      <c r="Z52" s="13">
        <v>0</v>
      </c>
    </row>
    <row r="53" spans="14:26" x14ac:dyDescent="0.25">
      <c r="N53" s="13" t="s">
        <v>454</v>
      </c>
      <c r="O53" s="13">
        <v>61057</v>
      </c>
      <c r="P53" s="13">
        <v>1</v>
      </c>
      <c r="Q53" s="13">
        <v>644</v>
      </c>
      <c r="R53" s="13">
        <v>3094</v>
      </c>
      <c r="S53" s="13">
        <v>2756</v>
      </c>
      <c r="T53" s="13">
        <v>4345</v>
      </c>
      <c r="U53" s="13">
        <v>7564</v>
      </c>
      <c r="V53" s="13">
        <v>327</v>
      </c>
      <c r="W53" s="13">
        <v>13307</v>
      </c>
      <c r="X53" s="13">
        <v>21632</v>
      </c>
      <c r="Y53" s="13">
        <v>8076</v>
      </c>
      <c r="Z53" s="13">
        <v>0</v>
      </c>
    </row>
    <row r="54" spans="14:26" x14ac:dyDescent="0.25">
      <c r="N54" s="13" t="s">
        <v>171</v>
      </c>
      <c r="O54" s="13">
        <v>61995</v>
      </c>
      <c r="P54" s="13">
        <v>2</v>
      </c>
      <c r="Q54" s="13">
        <v>643</v>
      </c>
      <c r="R54" s="13">
        <v>3231</v>
      </c>
      <c r="S54" s="13">
        <v>2802</v>
      </c>
      <c r="T54" s="13">
        <v>4444</v>
      </c>
      <c r="U54" s="13">
        <v>7411</v>
      </c>
      <c r="V54" s="13">
        <v>332</v>
      </c>
      <c r="W54" s="13">
        <v>12159</v>
      </c>
      <c r="X54" s="13">
        <v>22967</v>
      </c>
      <c r="Y54" s="13">
        <v>7950</v>
      </c>
      <c r="Z54" s="13">
        <v>0</v>
      </c>
    </row>
    <row r="55" spans="14:26" x14ac:dyDescent="0.25">
      <c r="N55" s="13" t="s">
        <v>453</v>
      </c>
      <c r="O55" s="13">
        <v>59926</v>
      </c>
      <c r="P55" s="13">
        <v>156</v>
      </c>
      <c r="Q55" s="13">
        <v>673</v>
      </c>
      <c r="R55" s="13">
        <v>3071</v>
      </c>
      <c r="S55" s="13">
        <v>2647</v>
      </c>
      <c r="T55" s="13">
        <v>3357</v>
      </c>
      <c r="U55" s="13">
        <v>6484</v>
      </c>
      <c r="V55" s="13">
        <v>322</v>
      </c>
      <c r="W55" s="13">
        <v>11281</v>
      </c>
      <c r="X55" s="13">
        <v>21803</v>
      </c>
      <c r="Y55" s="13">
        <v>8118</v>
      </c>
      <c r="Z55" s="13">
        <v>0</v>
      </c>
    </row>
    <row r="56" spans="14:26" x14ac:dyDescent="0.25">
      <c r="N56" s="13" t="s">
        <v>452</v>
      </c>
      <c r="O56" s="13">
        <v>50173</v>
      </c>
      <c r="P56" s="13">
        <v>15</v>
      </c>
      <c r="Q56" s="13">
        <v>669</v>
      </c>
      <c r="R56" s="13">
        <v>2752</v>
      </c>
      <c r="S56" s="13">
        <v>2495</v>
      </c>
      <c r="T56" s="13">
        <v>3042</v>
      </c>
      <c r="U56" s="13">
        <v>5899</v>
      </c>
      <c r="V56" s="13">
        <v>285</v>
      </c>
      <c r="W56" s="13">
        <v>9927</v>
      </c>
      <c r="X56" s="13">
        <v>17030</v>
      </c>
      <c r="Y56" s="13">
        <v>7159</v>
      </c>
      <c r="Z56" s="13">
        <v>0</v>
      </c>
    </row>
    <row r="57" spans="14:26" x14ac:dyDescent="0.25">
      <c r="N57" s="13" t="s">
        <v>170</v>
      </c>
      <c r="O57" s="13">
        <v>44821</v>
      </c>
      <c r="P57" s="13">
        <v>16</v>
      </c>
      <c r="Q57" s="13">
        <v>700</v>
      </c>
      <c r="R57" s="13">
        <v>2581</v>
      </c>
      <c r="S57" s="13">
        <v>2464</v>
      </c>
      <c r="T57" s="13">
        <v>3016</v>
      </c>
      <c r="U57" s="13">
        <v>5601</v>
      </c>
      <c r="V57" s="13">
        <v>277</v>
      </c>
      <c r="W57" s="13">
        <v>9627</v>
      </c>
      <c r="X57" s="13">
        <v>14628</v>
      </c>
      <c r="Y57" s="13">
        <v>5587</v>
      </c>
      <c r="Z57" s="13">
        <v>0</v>
      </c>
    </row>
    <row r="58" spans="14:26" x14ac:dyDescent="0.25">
      <c r="N58" s="13" t="s">
        <v>451</v>
      </c>
      <c r="O58" s="13">
        <v>40809</v>
      </c>
      <c r="P58" s="13">
        <v>1</v>
      </c>
      <c r="Q58" s="13">
        <v>654</v>
      </c>
      <c r="R58" s="13">
        <v>2469</v>
      </c>
      <c r="S58" s="13">
        <v>2379</v>
      </c>
      <c r="T58" s="13">
        <v>3040</v>
      </c>
      <c r="U58" s="13">
        <v>5496</v>
      </c>
      <c r="V58" s="13">
        <v>230</v>
      </c>
      <c r="W58" s="13">
        <v>8463</v>
      </c>
      <c r="X58" s="13">
        <v>13157</v>
      </c>
      <c r="Y58" s="13">
        <v>4839</v>
      </c>
      <c r="Z58" s="13">
        <v>0</v>
      </c>
    </row>
    <row r="59" spans="14:26" x14ac:dyDescent="0.25">
      <c r="N59" s="13" t="s">
        <v>450</v>
      </c>
      <c r="O59" s="13">
        <v>38363</v>
      </c>
      <c r="P59" s="13">
        <v>1</v>
      </c>
      <c r="Q59" s="13">
        <v>623</v>
      </c>
      <c r="R59" s="13">
        <v>2430</v>
      </c>
      <c r="S59" s="13">
        <v>2209</v>
      </c>
      <c r="T59" s="339">
        <f t="shared" ref="T59:U59" si="2">AVERAGE(T47:T58)</f>
        <v>3593.5833333333335</v>
      </c>
      <c r="U59" s="339">
        <f t="shared" si="2"/>
        <v>6435.25</v>
      </c>
      <c r="V59" s="13">
        <v>173</v>
      </c>
      <c r="W59" s="13">
        <v>7847</v>
      </c>
      <c r="X59" s="13">
        <v>12177</v>
      </c>
      <c r="Y59" s="13">
        <v>4367</v>
      </c>
      <c r="Z59" s="13">
        <v>0</v>
      </c>
    </row>
    <row r="60" spans="14:26" x14ac:dyDescent="0.25">
      <c r="N60" s="13" t="s">
        <v>1364</v>
      </c>
      <c r="O60" s="339">
        <f>AVERAGE(O48:O59)</f>
        <v>60045.916666666664</v>
      </c>
      <c r="P60" s="339">
        <f t="shared" ref="P60:Z60" si="3">AVERAGE(P48:P59)</f>
        <v>38.083333333333336</v>
      </c>
      <c r="Q60" s="339">
        <f t="shared" si="3"/>
        <v>633.16666666666663</v>
      </c>
      <c r="R60" s="339">
        <f t="shared" si="3"/>
        <v>2907.6666666666665</v>
      </c>
      <c r="S60" s="339">
        <f t="shared" si="3"/>
        <v>2597</v>
      </c>
      <c r="T60" s="339">
        <f t="shared" si="3"/>
        <v>3892.7152777777778</v>
      </c>
      <c r="U60" s="339">
        <f t="shared" si="3"/>
        <v>6971.104166666667</v>
      </c>
      <c r="V60" s="339">
        <f t="shared" si="3"/>
        <v>318.08333333333331</v>
      </c>
      <c r="W60" s="339">
        <f t="shared" si="3"/>
        <v>12036.25</v>
      </c>
      <c r="X60" s="339">
        <f t="shared" si="3"/>
        <v>21772.5</v>
      </c>
      <c r="Y60" s="339">
        <f t="shared" si="3"/>
        <v>8809.4166666666661</v>
      </c>
      <c r="Z60" s="339">
        <f t="shared" si="3"/>
        <v>0</v>
      </c>
    </row>
    <row r="62" spans="14:26" x14ac:dyDescent="0.25">
      <c r="N62" s="72" t="s">
        <v>1367</v>
      </c>
      <c r="U62" s="72" t="s">
        <v>1365</v>
      </c>
    </row>
    <row r="63" spans="14:26" x14ac:dyDescent="0.25">
      <c r="N63" s="72">
        <v>0</v>
      </c>
      <c r="O63" s="72" t="s">
        <v>662</v>
      </c>
      <c r="U63" s="13" t="s">
        <v>626</v>
      </c>
      <c r="V63" s="333">
        <f>P60/O60</f>
        <v>6.3423685485135685E-4</v>
      </c>
      <c r="W63" s="73"/>
      <c r="Z63" s="341"/>
    </row>
    <row r="64" spans="14:26" x14ac:dyDescent="0.25">
      <c r="N64" s="72">
        <v>1</v>
      </c>
      <c r="O64" s="72" t="s">
        <v>653</v>
      </c>
      <c r="U64" s="13" t="s">
        <v>627</v>
      </c>
      <c r="V64" s="333">
        <f>Q60/O60</f>
        <v>1.0544708146959757E-2</v>
      </c>
      <c r="W64" s="73"/>
      <c r="Z64" s="341"/>
    </row>
    <row r="65" spans="2:27" x14ac:dyDescent="0.25">
      <c r="N65" s="72">
        <v>2</v>
      </c>
      <c r="O65" s="72" t="s">
        <v>654</v>
      </c>
      <c r="U65" s="13" t="s">
        <v>628</v>
      </c>
      <c r="V65" s="333">
        <f>R60/O60</f>
        <v>4.8424053259241887E-2</v>
      </c>
      <c r="W65" s="73"/>
      <c r="Z65" s="341"/>
    </row>
    <row r="66" spans="2:27" x14ac:dyDescent="0.25">
      <c r="B66" s="78" t="s">
        <v>553</v>
      </c>
      <c r="N66" s="72">
        <v>3</v>
      </c>
      <c r="O66" s="72" t="s">
        <v>655</v>
      </c>
      <c r="U66" s="13" t="s">
        <v>629</v>
      </c>
      <c r="V66" s="333">
        <f>S60/O60</f>
        <v>4.3250234889688585E-2</v>
      </c>
      <c r="W66" s="73"/>
      <c r="Z66" s="341"/>
    </row>
    <row r="67" spans="2:27" x14ac:dyDescent="0.25">
      <c r="N67" s="72">
        <v>4</v>
      </c>
      <c r="O67" s="72" t="s">
        <v>656</v>
      </c>
      <c r="U67" s="13" t="s">
        <v>630</v>
      </c>
      <c r="V67" s="333">
        <f>T60/O60</f>
        <v>6.482897578843598E-2</v>
      </c>
      <c r="W67" s="73"/>
      <c r="Z67" s="341"/>
    </row>
    <row r="68" spans="2:27" x14ac:dyDescent="0.25">
      <c r="N68" s="72">
        <v>5</v>
      </c>
      <c r="O68" s="72" t="s">
        <v>657</v>
      </c>
      <c r="U68" s="13" t="s">
        <v>631</v>
      </c>
      <c r="V68" s="333">
        <f>U60/O60</f>
        <v>0.11609622358445135</v>
      </c>
      <c r="W68" s="73"/>
      <c r="Z68" s="341"/>
    </row>
    <row r="69" spans="2:27" x14ac:dyDescent="0.25">
      <c r="N69" s="72">
        <v>6</v>
      </c>
      <c r="O69" s="72" t="s">
        <v>658</v>
      </c>
      <c r="U69" s="13" t="s">
        <v>632</v>
      </c>
      <c r="V69" s="333">
        <f>V60/O60</f>
        <v>5.2973349561654896E-3</v>
      </c>
      <c r="W69" s="73"/>
      <c r="Z69" s="341"/>
    </row>
    <row r="70" spans="2:27" x14ac:dyDescent="0.25">
      <c r="N70" s="72">
        <v>7</v>
      </c>
      <c r="O70" s="72" t="s">
        <v>659</v>
      </c>
      <c r="U70" s="13" t="s">
        <v>633</v>
      </c>
      <c r="V70" s="333">
        <f>W60/O60</f>
        <v>0.20045076614979371</v>
      </c>
      <c r="W70" s="73"/>
      <c r="Z70" s="341"/>
    </row>
    <row r="71" spans="2:27" x14ac:dyDescent="0.25">
      <c r="N71" s="72">
        <v>8</v>
      </c>
      <c r="O71" s="72" t="s">
        <v>660</v>
      </c>
      <c r="U71" s="13" t="s">
        <v>634</v>
      </c>
      <c r="V71" s="333">
        <f>X60/O60</f>
        <v>0.36259751218164987</v>
      </c>
      <c r="W71" s="73"/>
      <c r="Z71" s="341"/>
    </row>
    <row r="72" spans="2:27" x14ac:dyDescent="0.25">
      <c r="N72" s="72">
        <v>9</v>
      </c>
      <c r="O72" s="72" t="s">
        <v>661</v>
      </c>
      <c r="U72" s="13" t="s">
        <v>635</v>
      </c>
      <c r="V72" s="333">
        <f>Y60/O60</f>
        <v>0.14671133618578006</v>
      </c>
      <c r="W72" s="73"/>
      <c r="Z72" s="341"/>
    </row>
    <row r="73" spans="2:27" x14ac:dyDescent="0.25">
      <c r="V73" s="341"/>
      <c r="W73" s="341"/>
      <c r="AA73" s="341"/>
    </row>
    <row r="74" spans="2:27" x14ac:dyDescent="0.25">
      <c r="V74" s="74"/>
      <c r="W74" s="341"/>
      <c r="X74" s="341"/>
      <c r="Y74" s="341"/>
      <c r="Z74" s="341"/>
      <c r="AA74" s="341"/>
    </row>
    <row r="75" spans="2:27" x14ac:dyDescent="0.25">
      <c r="W75" s="74"/>
      <c r="X75" s="74"/>
      <c r="Y75" s="74"/>
      <c r="Z75" s="74"/>
      <c r="AA75" s="7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V47"/>
  <sheetViews>
    <sheetView zoomScale="80" zoomScaleNormal="80" workbookViewId="0">
      <selection activeCell="P8" sqref="P8"/>
    </sheetView>
  </sheetViews>
  <sheetFormatPr defaultColWidth="8.7109375" defaultRowHeight="15" x14ac:dyDescent="0.25"/>
  <cols>
    <col min="1" max="1" width="8.7109375" style="9"/>
    <col min="2" max="2" width="30.5703125" style="9" customWidth="1"/>
    <col min="3" max="4" width="8.7109375" style="9"/>
    <col min="5" max="5" width="12.85546875" style="9" customWidth="1"/>
    <col min="6" max="15" width="8.7109375" style="9"/>
    <col min="16" max="16" width="7.85546875" style="9" bestFit="1" customWidth="1"/>
    <col min="17" max="18" width="23.7109375" style="9" customWidth="1"/>
    <col min="19" max="19" width="10.140625" style="9" bestFit="1" customWidth="1"/>
    <col min="20" max="20" width="24" style="9" customWidth="1"/>
    <col min="21" max="21" width="22.5703125" style="9" customWidth="1"/>
    <col min="22" max="22" width="10.140625" style="9" bestFit="1" customWidth="1"/>
    <col min="23" max="16384" width="8.7109375" style="9"/>
  </cols>
  <sheetData>
    <row r="2" spans="2:22" x14ac:dyDescent="0.25">
      <c r="B2" s="58" t="s">
        <v>681</v>
      </c>
    </row>
    <row r="4" spans="2:22" s="51" customFormat="1" ht="62.25" customHeight="1" x14ac:dyDescent="0.25">
      <c r="P4" s="331" t="s">
        <v>1334</v>
      </c>
      <c r="Q4" s="331" t="s">
        <v>663</v>
      </c>
      <c r="R4" s="332" t="s">
        <v>664</v>
      </c>
      <c r="S4" s="332" t="s">
        <v>665</v>
      </c>
      <c r="T4" s="332" t="s">
        <v>666</v>
      </c>
      <c r="U4" s="332" t="s">
        <v>667</v>
      </c>
      <c r="V4" s="332" t="s">
        <v>668</v>
      </c>
    </row>
    <row r="5" spans="2:22" x14ac:dyDescent="0.25">
      <c r="P5" s="13" t="s">
        <v>669</v>
      </c>
      <c r="Q5" s="13">
        <v>171396</v>
      </c>
      <c r="R5" s="333">
        <f t="shared" ref="R5:R16" si="0">Q5/S5</f>
        <v>0.51815238388913576</v>
      </c>
      <c r="S5" s="59">
        <v>330783</v>
      </c>
      <c r="T5" s="13">
        <v>134555</v>
      </c>
      <c r="U5" s="333">
        <f t="shared" ref="U5:U16" si="1">T5/V5</f>
        <v>0.49126669441462756</v>
      </c>
      <c r="V5" s="59">
        <v>273894</v>
      </c>
    </row>
    <row r="6" spans="2:22" x14ac:dyDescent="0.25">
      <c r="P6" s="13" t="s">
        <v>670</v>
      </c>
      <c r="Q6" s="13">
        <v>168249</v>
      </c>
      <c r="R6" s="333">
        <f t="shared" si="0"/>
        <v>0.51598251935904316</v>
      </c>
      <c r="S6" s="59">
        <v>326075</v>
      </c>
      <c r="T6" s="13">
        <v>131544</v>
      </c>
      <c r="U6" s="333">
        <f t="shared" si="1"/>
        <v>0.49227038496514097</v>
      </c>
      <c r="V6" s="59">
        <v>267219</v>
      </c>
    </row>
    <row r="7" spans="2:22" x14ac:dyDescent="0.25">
      <c r="P7" s="13" t="s">
        <v>671</v>
      </c>
      <c r="Q7" s="13">
        <v>165131</v>
      </c>
      <c r="R7" s="333">
        <f t="shared" si="0"/>
        <v>0.51980131011927055</v>
      </c>
      <c r="S7" s="59">
        <v>317681</v>
      </c>
      <c r="T7" s="13">
        <v>127507</v>
      </c>
      <c r="U7" s="333">
        <f t="shared" si="1"/>
        <v>0.49506130657948888</v>
      </c>
      <c r="V7" s="59">
        <v>257558</v>
      </c>
    </row>
    <row r="8" spans="2:22" x14ac:dyDescent="0.25">
      <c r="P8" s="13" t="s">
        <v>672</v>
      </c>
      <c r="Q8" s="13">
        <v>160041</v>
      </c>
      <c r="R8" s="333">
        <f t="shared" si="0"/>
        <v>0.51695668043787935</v>
      </c>
      <c r="S8" s="59">
        <v>309583</v>
      </c>
      <c r="T8" s="13">
        <v>123352</v>
      </c>
      <c r="U8" s="333">
        <f t="shared" si="1"/>
        <v>0.49588145670604977</v>
      </c>
      <c r="V8" s="59">
        <v>248753</v>
      </c>
    </row>
    <row r="9" spans="2:22" x14ac:dyDescent="0.25">
      <c r="P9" s="13" t="s">
        <v>673</v>
      </c>
      <c r="Q9" s="13">
        <v>155936</v>
      </c>
      <c r="R9" s="333">
        <f t="shared" si="0"/>
        <v>0.51589339120768596</v>
      </c>
      <c r="S9" s="59">
        <v>302264</v>
      </c>
      <c r="T9" s="13">
        <v>117203</v>
      </c>
      <c r="U9" s="333">
        <f t="shared" si="1"/>
        <v>0.49466518102087503</v>
      </c>
      <c r="V9" s="59">
        <v>236934</v>
      </c>
    </row>
    <row r="10" spans="2:22" x14ac:dyDescent="0.25">
      <c r="P10" s="13" t="s">
        <v>674</v>
      </c>
      <c r="Q10" s="13">
        <v>151926</v>
      </c>
      <c r="R10" s="333">
        <f t="shared" si="0"/>
        <v>0.50738911320622393</v>
      </c>
      <c r="S10" s="59">
        <v>299427</v>
      </c>
      <c r="T10" s="13">
        <v>107227</v>
      </c>
      <c r="U10" s="333">
        <f t="shared" si="1"/>
        <v>0.48315032014166437</v>
      </c>
      <c r="V10" s="59">
        <v>221933</v>
      </c>
    </row>
    <row r="11" spans="2:22" x14ac:dyDescent="0.25">
      <c r="P11" s="13" t="s">
        <v>675</v>
      </c>
      <c r="Q11" s="13">
        <v>147812</v>
      </c>
      <c r="R11" s="333">
        <f t="shared" si="0"/>
        <v>0.49659834234282663</v>
      </c>
      <c r="S11" s="59">
        <v>297649</v>
      </c>
      <c r="T11" s="13">
        <v>102519</v>
      </c>
      <c r="U11" s="333">
        <f t="shared" si="1"/>
        <v>0.47573725608482798</v>
      </c>
      <c r="V11" s="59">
        <v>215495</v>
      </c>
    </row>
    <row r="12" spans="2:22" x14ac:dyDescent="0.25">
      <c r="P12" s="13" t="s">
        <v>676</v>
      </c>
      <c r="Q12" s="13">
        <v>147602</v>
      </c>
      <c r="R12" s="333">
        <f t="shared" si="0"/>
        <v>0.50081941904377358</v>
      </c>
      <c r="S12" s="59">
        <v>294721</v>
      </c>
      <c r="T12" s="13">
        <v>99990</v>
      </c>
      <c r="U12" s="333">
        <f t="shared" si="1"/>
        <v>0.47632885221848531</v>
      </c>
      <c r="V12" s="59">
        <v>209918</v>
      </c>
    </row>
    <row r="13" spans="2:22" x14ac:dyDescent="0.25">
      <c r="P13" s="13" t="s">
        <v>677</v>
      </c>
      <c r="Q13" s="13">
        <v>146277</v>
      </c>
      <c r="R13" s="333">
        <f t="shared" si="0"/>
        <v>0.49738009826756663</v>
      </c>
      <c r="S13" s="59">
        <v>294095</v>
      </c>
      <c r="T13" s="13">
        <v>96061</v>
      </c>
      <c r="U13" s="333">
        <f t="shared" si="1"/>
        <v>0.46431626926776454</v>
      </c>
      <c r="V13" s="59">
        <v>206887</v>
      </c>
    </row>
    <row r="14" spans="2:22" x14ac:dyDescent="0.25">
      <c r="P14" s="13" t="s">
        <v>678</v>
      </c>
      <c r="Q14" s="13">
        <v>142176</v>
      </c>
      <c r="R14" s="333">
        <f t="shared" si="0"/>
        <v>0.49842419483191996</v>
      </c>
      <c r="S14" s="59">
        <v>285251</v>
      </c>
      <c r="T14" s="13">
        <v>92284</v>
      </c>
      <c r="U14" s="333">
        <f t="shared" si="1"/>
        <v>0.46079332108332666</v>
      </c>
      <c r="V14" s="59">
        <v>200272</v>
      </c>
    </row>
    <row r="15" spans="2:22" x14ac:dyDescent="0.25">
      <c r="P15" s="13" t="s">
        <v>679</v>
      </c>
      <c r="Q15" s="13">
        <v>138584</v>
      </c>
      <c r="R15" s="333">
        <f t="shared" si="0"/>
        <v>0.49815954448726057</v>
      </c>
      <c r="S15" s="59">
        <v>278192</v>
      </c>
      <c r="T15" s="13">
        <v>89390</v>
      </c>
      <c r="U15" s="333">
        <f t="shared" si="1"/>
        <v>0.45594348524648698</v>
      </c>
      <c r="V15" s="59">
        <v>196055</v>
      </c>
    </row>
    <row r="16" spans="2:22" x14ac:dyDescent="0.25">
      <c r="P16" s="13" t="s">
        <v>680</v>
      </c>
      <c r="Q16" s="13">
        <v>137309</v>
      </c>
      <c r="R16" s="333">
        <f t="shared" si="0"/>
        <v>0.49726035830819432</v>
      </c>
      <c r="S16" s="59">
        <v>276131</v>
      </c>
      <c r="T16" s="13">
        <v>87850</v>
      </c>
      <c r="U16" s="333">
        <f t="shared" si="1"/>
        <v>0.44916991763087794</v>
      </c>
      <c r="V16" s="59">
        <v>195583</v>
      </c>
    </row>
    <row r="21" spans="2:10" x14ac:dyDescent="0.25">
      <c r="B21" s="78" t="s">
        <v>553</v>
      </c>
    </row>
    <row r="25" spans="2:10" ht="15.75" thickBot="1" x14ac:dyDescent="0.3">
      <c r="B25" s="10" t="s">
        <v>691</v>
      </c>
    </row>
    <row r="26" spans="2:10" ht="15.75" thickBot="1" x14ac:dyDescent="0.3">
      <c r="B26" s="96"/>
      <c r="C26" s="362" t="s">
        <v>682</v>
      </c>
      <c r="D26" s="396"/>
      <c r="E26" s="396"/>
      <c r="F26" s="396"/>
      <c r="G26" s="396"/>
      <c r="H26" s="396"/>
      <c r="I26" s="396"/>
      <c r="J26" s="363"/>
    </row>
    <row r="27" spans="2:10" x14ac:dyDescent="0.25">
      <c r="B27" s="97" t="s">
        <v>586</v>
      </c>
      <c r="C27" s="98" t="s">
        <v>683</v>
      </c>
      <c r="D27" s="98" t="s">
        <v>684</v>
      </c>
      <c r="E27" s="98" t="s">
        <v>685</v>
      </c>
      <c r="F27" s="98" t="s">
        <v>686</v>
      </c>
      <c r="G27" s="98" t="s">
        <v>687</v>
      </c>
      <c r="H27" s="98" t="s">
        <v>688</v>
      </c>
      <c r="I27" s="98" t="s">
        <v>689</v>
      </c>
      <c r="J27" s="98" t="s">
        <v>690</v>
      </c>
    </row>
    <row r="28" spans="2:10" ht="15.75" thickBot="1" x14ac:dyDescent="0.3">
      <c r="B28" s="99" t="s">
        <v>243</v>
      </c>
      <c r="C28" s="7">
        <v>712</v>
      </c>
      <c r="D28" s="100">
        <v>3668</v>
      </c>
      <c r="E28" s="100">
        <v>3881</v>
      </c>
      <c r="F28" s="100">
        <v>1522</v>
      </c>
      <c r="G28" s="100">
        <v>7267</v>
      </c>
      <c r="H28" s="7">
        <v>0</v>
      </c>
      <c r="I28" s="7">
        <v>27</v>
      </c>
      <c r="J28" s="7">
        <v>252</v>
      </c>
    </row>
    <row r="29" spans="2:10" ht="15.75" thickBot="1" x14ac:dyDescent="0.3">
      <c r="B29" s="99" t="s">
        <v>245</v>
      </c>
      <c r="C29" s="7">
        <v>773</v>
      </c>
      <c r="D29" s="100">
        <v>3330</v>
      </c>
      <c r="E29" s="100">
        <v>2986</v>
      </c>
      <c r="F29" s="100">
        <v>2527</v>
      </c>
      <c r="G29" s="100">
        <v>6446</v>
      </c>
      <c r="H29" s="7">
        <v>0</v>
      </c>
      <c r="I29" s="7">
        <v>25</v>
      </c>
      <c r="J29" s="7">
        <v>434</v>
      </c>
    </row>
    <row r="30" spans="2:10" ht="15.75" thickBot="1" x14ac:dyDescent="0.3">
      <c r="B30" s="99" t="s">
        <v>248</v>
      </c>
      <c r="C30" s="100">
        <v>1034</v>
      </c>
      <c r="D30" s="100">
        <v>4792</v>
      </c>
      <c r="E30" s="100">
        <v>5216</v>
      </c>
      <c r="F30" s="100">
        <v>2234</v>
      </c>
      <c r="G30" s="100">
        <v>8481</v>
      </c>
      <c r="H30" s="7">
        <v>0</v>
      </c>
      <c r="I30" s="7">
        <v>85</v>
      </c>
      <c r="J30" s="7">
        <v>863</v>
      </c>
    </row>
    <row r="31" spans="2:10" ht="15.75" thickBot="1" x14ac:dyDescent="0.3">
      <c r="B31" s="99" t="s">
        <v>251</v>
      </c>
      <c r="C31" s="100">
        <v>1235</v>
      </c>
      <c r="D31" s="100">
        <v>7166</v>
      </c>
      <c r="E31" s="100">
        <v>8812</v>
      </c>
      <c r="F31" s="100">
        <v>5093</v>
      </c>
      <c r="G31" s="100">
        <v>13147</v>
      </c>
      <c r="H31" s="7">
        <v>2</v>
      </c>
      <c r="I31" s="7">
        <v>216</v>
      </c>
      <c r="J31" s="7">
        <v>566</v>
      </c>
    </row>
    <row r="32" spans="2:10" ht="15.75" thickBot="1" x14ac:dyDescent="0.3">
      <c r="B32" s="99" t="s">
        <v>254</v>
      </c>
      <c r="C32" s="100">
        <v>1676</v>
      </c>
      <c r="D32" s="100">
        <v>6615</v>
      </c>
      <c r="E32" s="100">
        <v>8389</v>
      </c>
      <c r="F32" s="100">
        <v>3756</v>
      </c>
      <c r="G32" s="100">
        <v>13586</v>
      </c>
      <c r="H32" s="7">
        <v>0</v>
      </c>
      <c r="I32" s="7">
        <v>50</v>
      </c>
      <c r="J32" s="7">
        <v>941</v>
      </c>
    </row>
    <row r="33" spans="2:10" ht="15.75" thickBot="1" x14ac:dyDescent="0.3">
      <c r="B33" s="99" t="s">
        <v>258</v>
      </c>
      <c r="C33" s="100">
        <v>1484</v>
      </c>
      <c r="D33" s="100">
        <v>12063</v>
      </c>
      <c r="E33" s="100">
        <v>22198</v>
      </c>
      <c r="F33" s="100">
        <v>15480</v>
      </c>
      <c r="G33" s="100">
        <v>27520</v>
      </c>
      <c r="H33" s="7">
        <v>1</v>
      </c>
      <c r="I33" s="7">
        <v>265</v>
      </c>
      <c r="J33" s="100">
        <v>1415</v>
      </c>
    </row>
    <row r="34" spans="2:10" ht="15.75" thickBot="1" x14ac:dyDescent="0.3">
      <c r="B34" s="99" t="s">
        <v>260</v>
      </c>
      <c r="C34" s="100">
        <v>2843</v>
      </c>
      <c r="D34" s="100">
        <v>13060</v>
      </c>
      <c r="E34" s="100">
        <v>30027</v>
      </c>
      <c r="F34" s="100">
        <v>22823</v>
      </c>
      <c r="G34" s="100">
        <v>38746</v>
      </c>
      <c r="H34" s="7">
        <v>0</v>
      </c>
      <c r="I34" s="7">
        <v>135</v>
      </c>
      <c r="J34" s="100">
        <v>2152</v>
      </c>
    </row>
    <row r="35" spans="2:10" ht="15.75" thickBot="1" x14ac:dyDescent="0.3">
      <c r="B35" s="99" t="s">
        <v>262</v>
      </c>
      <c r="C35" s="100">
        <v>2145</v>
      </c>
      <c r="D35" s="100">
        <v>12820</v>
      </c>
      <c r="E35" s="100">
        <v>27614</v>
      </c>
      <c r="F35" s="100">
        <v>20145</v>
      </c>
      <c r="G35" s="100">
        <v>35095</v>
      </c>
      <c r="H35" s="7">
        <v>3</v>
      </c>
      <c r="I35" s="7">
        <v>285</v>
      </c>
      <c r="J35" s="100">
        <v>1396</v>
      </c>
    </row>
    <row r="36" spans="2:10" ht="15.75" thickBot="1" x14ac:dyDescent="0.3">
      <c r="B36" s="99" t="s">
        <v>576</v>
      </c>
      <c r="C36" s="101">
        <v>11901</v>
      </c>
      <c r="D36" s="101">
        <v>63514</v>
      </c>
      <c r="E36" s="101">
        <v>109124</v>
      </c>
      <c r="F36" s="101">
        <v>73580</v>
      </c>
      <c r="G36" s="101">
        <v>150288</v>
      </c>
      <c r="H36" s="102">
        <v>6</v>
      </c>
      <c r="I36" s="101">
        <v>1088</v>
      </c>
      <c r="J36" s="101">
        <v>8018</v>
      </c>
    </row>
    <row r="37" spans="2:10" x14ac:dyDescent="0.25">
      <c r="B37" s="135" t="s">
        <v>553</v>
      </c>
    </row>
    <row r="39" spans="2:10" ht="15.75" thickBot="1" x14ac:dyDescent="0.3">
      <c r="B39" s="10" t="s">
        <v>700</v>
      </c>
    </row>
    <row r="40" spans="2:10" x14ac:dyDescent="0.25">
      <c r="B40" s="376" t="s">
        <v>692</v>
      </c>
      <c r="C40" s="376">
        <v>2016</v>
      </c>
      <c r="D40" s="376">
        <v>2017</v>
      </c>
      <c r="E40" s="376" t="s">
        <v>693</v>
      </c>
      <c r="F40" s="313"/>
    </row>
    <row r="41" spans="2:10" x14ac:dyDescent="0.25">
      <c r="B41" s="397"/>
      <c r="C41" s="397"/>
      <c r="D41" s="397"/>
      <c r="E41" s="397"/>
      <c r="F41" s="313"/>
    </row>
    <row r="42" spans="2:10" ht="15.75" thickBot="1" x14ac:dyDescent="0.3">
      <c r="B42" s="103" t="s">
        <v>694</v>
      </c>
      <c r="C42" s="8">
        <v>5.63</v>
      </c>
      <c r="D42" s="8">
        <v>5.23</v>
      </c>
      <c r="E42" s="104">
        <v>-0.4</v>
      </c>
      <c r="F42" s="313"/>
    </row>
    <row r="43" spans="2:10" ht="15.75" thickBot="1" x14ac:dyDescent="0.3">
      <c r="B43" s="103" t="s">
        <v>695</v>
      </c>
      <c r="C43" s="8">
        <v>26.41</v>
      </c>
      <c r="D43" s="8">
        <v>27.91</v>
      </c>
      <c r="E43" s="104">
        <v>1.5</v>
      </c>
      <c r="F43" s="313"/>
    </row>
    <row r="44" spans="2:10" ht="15.75" thickBot="1" x14ac:dyDescent="0.3">
      <c r="B44" s="103" t="s">
        <v>696</v>
      </c>
      <c r="C44" s="8">
        <v>50.73</v>
      </c>
      <c r="D44" s="8">
        <v>47.96</v>
      </c>
      <c r="E44" s="104">
        <v>-2.77</v>
      </c>
      <c r="F44" s="313"/>
    </row>
    <row r="45" spans="2:10" ht="45.75" thickBot="1" x14ac:dyDescent="0.3">
      <c r="B45" s="103" t="s">
        <v>697</v>
      </c>
      <c r="C45" s="8">
        <v>66.91</v>
      </c>
      <c r="D45" s="8">
        <v>66.05</v>
      </c>
      <c r="E45" s="104">
        <v>-0.86</v>
      </c>
      <c r="F45" s="313"/>
    </row>
    <row r="46" spans="2:10" ht="15.75" thickBot="1" x14ac:dyDescent="0.3">
      <c r="B46" s="103" t="s">
        <v>698</v>
      </c>
      <c r="C46" s="8">
        <v>3.59</v>
      </c>
      <c r="D46" s="8">
        <v>3.52</v>
      </c>
      <c r="E46" s="104">
        <v>-7.0000000000000007E-2</v>
      </c>
      <c r="F46" s="313"/>
    </row>
    <row r="47" spans="2:10" x14ac:dyDescent="0.25">
      <c r="B47" s="135" t="s">
        <v>699</v>
      </c>
    </row>
  </sheetData>
  <mergeCells count="5">
    <mergeCell ref="C26:J26"/>
    <mergeCell ref="B40:B41"/>
    <mergeCell ref="C40:C41"/>
    <mergeCell ref="D40:D41"/>
    <mergeCell ref="E40:E41"/>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G51"/>
  <sheetViews>
    <sheetView zoomScale="90" zoomScaleNormal="90" workbookViewId="0">
      <selection activeCell="R40" sqref="R40"/>
    </sheetView>
  </sheetViews>
  <sheetFormatPr defaultRowHeight="15" x14ac:dyDescent="0.25"/>
  <cols>
    <col min="1" max="1" width="9.140625" style="9"/>
    <col min="2" max="2" width="20.85546875" style="9" customWidth="1"/>
    <col min="3" max="3" width="18" style="9" customWidth="1"/>
    <col min="4" max="4" width="24.42578125" style="9" customWidth="1"/>
    <col min="5" max="5" width="10.7109375" style="9" bestFit="1" customWidth="1"/>
    <col min="6" max="6" width="10.140625" style="9" customWidth="1"/>
    <col min="7" max="7" width="15.140625" style="9" customWidth="1"/>
    <col min="8" max="16384" width="9.140625" style="9"/>
  </cols>
  <sheetData>
    <row r="2" spans="2:7" ht="15.75" thickBot="1" x14ac:dyDescent="0.3">
      <c r="B2" s="10" t="s">
        <v>702</v>
      </c>
    </row>
    <row r="3" spans="2:7" ht="15.75" thickBot="1" x14ac:dyDescent="0.3">
      <c r="B3" s="384" t="s">
        <v>427</v>
      </c>
      <c r="C3" s="396" t="s">
        <v>703</v>
      </c>
      <c r="D3" s="396"/>
      <c r="E3" s="396"/>
      <c r="F3" s="396" t="s">
        <v>704</v>
      </c>
      <c r="G3" s="363"/>
    </row>
    <row r="4" spans="2:7" x14ac:dyDescent="0.25">
      <c r="B4" s="398"/>
      <c r="C4" s="399" t="s">
        <v>705</v>
      </c>
      <c r="D4" s="18" t="s">
        <v>706</v>
      </c>
      <c r="E4" s="18" t="s">
        <v>467</v>
      </c>
      <c r="F4" s="399" t="s">
        <v>708</v>
      </c>
      <c r="G4" s="105" t="s">
        <v>709</v>
      </c>
    </row>
    <row r="5" spans="2:7" ht="15.75" thickBot="1" x14ac:dyDescent="0.3">
      <c r="B5" s="385"/>
      <c r="C5" s="400"/>
      <c r="D5" s="246" t="s">
        <v>707</v>
      </c>
      <c r="E5" s="246" t="s">
        <v>468</v>
      </c>
      <c r="F5" s="400"/>
      <c r="G5" s="5" t="s">
        <v>710</v>
      </c>
    </row>
    <row r="6" spans="2:7" ht="15.75" thickBot="1" x14ac:dyDescent="0.3">
      <c r="B6" s="44" t="s">
        <v>433</v>
      </c>
      <c r="C6" s="38">
        <v>224</v>
      </c>
      <c r="D6" s="38">
        <v>100</v>
      </c>
      <c r="E6" s="38">
        <v>84.2</v>
      </c>
      <c r="F6" s="38">
        <v>8.1</v>
      </c>
      <c r="G6" s="45">
        <v>-1.6</v>
      </c>
    </row>
    <row r="7" spans="2:7" ht="15.75" thickBot="1" x14ac:dyDescent="0.3">
      <c r="B7" s="40" t="s">
        <v>469</v>
      </c>
      <c r="C7" s="41"/>
      <c r="D7" s="41"/>
      <c r="E7" s="41"/>
      <c r="F7" s="41"/>
      <c r="G7" s="6"/>
    </row>
    <row r="8" spans="2:7" ht="15.75" thickBot="1" x14ac:dyDescent="0.3">
      <c r="B8" s="40" t="s">
        <v>470</v>
      </c>
      <c r="C8" s="41">
        <v>9.4</v>
      </c>
      <c r="D8" s="41">
        <v>4.2</v>
      </c>
      <c r="E8" s="41">
        <v>101.1</v>
      </c>
      <c r="F8" s="41">
        <v>45</v>
      </c>
      <c r="G8" s="6">
        <v>0.9</v>
      </c>
    </row>
    <row r="9" spans="2:7" ht="15.75" thickBot="1" x14ac:dyDescent="0.3">
      <c r="B9" s="40" t="s">
        <v>471</v>
      </c>
      <c r="C9" s="41">
        <v>29</v>
      </c>
      <c r="D9" s="41">
        <v>12.9</v>
      </c>
      <c r="E9" s="41">
        <v>79.7</v>
      </c>
      <c r="F9" s="41">
        <v>15.9</v>
      </c>
      <c r="G9" s="6">
        <v>-3.8</v>
      </c>
    </row>
    <row r="10" spans="2:7" ht="15.75" thickBot="1" x14ac:dyDescent="0.3">
      <c r="B10" s="40" t="s">
        <v>472</v>
      </c>
      <c r="C10" s="41">
        <v>31.5</v>
      </c>
      <c r="D10" s="41">
        <v>14.1</v>
      </c>
      <c r="E10" s="41">
        <v>81.8</v>
      </c>
      <c r="F10" s="41">
        <v>9.8000000000000007</v>
      </c>
      <c r="G10" s="6">
        <v>-1.6</v>
      </c>
    </row>
    <row r="11" spans="2:7" ht="15.75" thickBot="1" x14ac:dyDescent="0.3">
      <c r="B11" s="40" t="s">
        <v>473</v>
      </c>
      <c r="C11" s="41">
        <v>30.2</v>
      </c>
      <c r="D11" s="41">
        <v>13.5</v>
      </c>
      <c r="E11" s="41">
        <v>89.9</v>
      </c>
      <c r="F11" s="41">
        <v>8.5</v>
      </c>
      <c r="G11" s="6">
        <v>-0.7</v>
      </c>
    </row>
    <row r="12" spans="2:7" ht="15.75" thickBot="1" x14ac:dyDescent="0.3">
      <c r="B12" s="40" t="s">
        <v>474</v>
      </c>
      <c r="C12" s="41">
        <v>28.9</v>
      </c>
      <c r="D12" s="41">
        <v>12.9</v>
      </c>
      <c r="E12" s="41">
        <v>81.599999999999994</v>
      </c>
      <c r="F12" s="41">
        <v>7.3</v>
      </c>
      <c r="G12" s="6">
        <v>-1.5</v>
      </c>
    </row>
    <row r="13" spans="2:7" ht="15.75" thickBot="1" x14ac:dyDescent="0.3">
      <c r="B13" s="40" t="s">
        <v>475</v>
      </c>
      <c r="C13" s="41">
        <v>25</v>
      </c>
      <c r="D13" s="41">
        <v>11.2</v>
      </c>
      <c r="E13" s="41">
        <v>96.5</v>
      </c>
      <c r="F13" s="41">
        <v>6.3</v>
      </c>
      <c r="G13" s="6">
        <v>-0.4</v>
      </c>
    </row>
    <row r="14" spans="2:7" ht="15.75" thickBot="1" x14ac:dyDescent="0.3">
      <c r="B14" s="40" t="s">
        <v>476</v>
      </c>
      <c r="C14" s="41">
        <v>20.399999999999999</v>
      </c>
      <c r="D14" s="41">
        <v>9.1</v>
      </c>
      <c r="E14" s="41">
        <v>86.4</v>
      </c>
      <c r="F14" s="41">
        <v>6.3</v>
      </c>
      <c r="G14" s="6">
        <v>-1</v>
      </c>
    </row>
    <row r="15" spans="2:7" ht="15.75" thickBot="1" x14ac:dyDescent="0.3">
      <c r="B15" s="40" t="s">
        <v>477</v>
      </c>
      <c r="C15" s="41">
        <v>24.3</v>
      </c>
      <c r="D15" s="41">
        <v>10.8</v>
      </c>
      <c r="E15" s="41">
        <v>88.7</v>
      </c>
      <c r="F15" s="41">
        <v>7.7</v>
      </c>
      <c r="G15" s="6">
        <v>-0.8</v>
      </c>
    </row>
    <row r="16" spans="2:7" ht="15.75" thickBot="1" x14ac:dyDescent="0.3">
      <c r="B16" s="40" t="s">
        <v>45</v>
      </c>
      <c r="C16" s="41">
        <v>20.399999999999999</v>
      </c>
      <c r="D16" s="41">
        <v>9.1</v>
      </c>
      <c r="E16" s="41">
        <v>68.7</v>
      </c>
      <c r="F16" s="41">
        <v>7</v>
      </c>
      <c r="G16" s="6">
        <v>-3.1</v>
      </c>
    </row>
    <row r="17" spans="2:7" ht="15.75" thickBot="1" x14ac:dyDescent="0.3">
      <c r="B17" s="40" t="s">
        <v>46</v>
      </c>
      <c r="C17" s="41">
        <v>4.5</v>
      </c>
      <c r="D17" s="41">
        <v>2</v>
      </c>
      <c r="E17" s="41">
        <v>76.3</v>
      </c>
      <c r="F17" s="41">
        <v>3.8</v>
      </c>
      <c r="G17" s="6">
        <v>-1.9</v>
      </c>
    </row>
    <row r="18" spans="2:7" ht="15.75" thickBot="1" x14ac:dyDescent="0.3">
      <c r="B18" s="40" t="s">
        <v>47</v>
      </c>
      <c r="C18" s="41">
        <v>0.6</v>
      </c>
      <c r="D18" s="41">
        <v>0.3</v>
      </c>
      <c r="E18" s="41">
        <v>120</v>
      </c>
      <c r="F18" s="41">
        <v>1.9</v>
      </c>
      <c r="G18" s="6">
        <v>-0.7</v>
      </c>
    </row>
    <row r="19" spans="2:7" x14ac:dyDescent="0.25">
      <c r="B19" s="14" t="s">
        <v>48</v>
      </c>
    </row>
    <row r="22" spans="2:7" ht="15.75" thickBot="1" x14ac:dyDescent="0.3">
      <c r="B22" s="10" t="s">
        <v>711</v>
      </c>
    </row>
    <row r="23" spans="2:7" ht="15.75" thickBot="1" x14ac:dyDescent="0.3">
      <c r="B23" s="384" t="s">
        <v>427</v>
      </c>
      <c r="C23" s="396" t="s">
        <v>703</v>
      </c>
      <c r="D23" s="396"/>
      <c r="E23" s="396"/>
      <c r="F23" s="396" t="s">
        <v>704</v>
      </c>
      <c r="G23" s="363"/>
    </row>
    <row r="24" spans="2:7" x14ac:dyDescent="0.25">
      <c r="B24" s="398"/>
      <c r="C24" s="399" t="s">
        <v>705</v>
      </c>
      <c r="D24" s="18" t="s">
        <v>706</v>
      </c>
      <c r="E24" s="18" t="s">
        <v>467</v>
      </c>
      <c r="F24" s="399" t="s">
        <v>708</v>
      </c>
      <c r="G24" s="105" t="s">
        <v>709</v>
      </c>
    </row>
    <row r="25" spans="2:7" ht="15.75" thickBot="1" x14ac:dyDescent="0.3">
      <c r="B25" s="385"/>
      <c r="C25" s="400"/>
      <c r="D25" s="246" t="s">
        <v>707</v>
      </c>
      <c r="E25" s="246" t="s">
        <v>468</v>
      </c>
      <c r="F25" s="400"/>
      <c r="G25" s="5" t="s">
        <v>710</v>
      </c>
    </row>
    <row r="26" spans="2:7" ht="15.75" thickBot="1" x14ac:dyDescent="0.3">
      <c r="B26" s="44" t="s">
        <v>433</v>
      </c>
      <c r="C26" s="38">
        <v>224</v>
      </c>
      <c r="D26" s="38">
        <v>100</v>
      </c>
      <c r="E26" s="38">
        <v>84.2</v>
      </c>
      <c r="F26" s="38">
        <v>8.1</v>
      </c>
      <c r="G26" s="45">
        <v>-1.6</v>
      </c>
    </row>
    <row r="27" spans="2:7" ht="15.75" thickBot="1" x14ac:dyDescent="0.3">
      <c r="B27" s="46" t="s">
        <v>493</v>
      </c>
      <c r="C27" s="41"/>
      <c r="D27" s="41"/>
      <c r="E27" s="38"/>
      <c r="F27" s="41"/>
      <c r="G27" s="6"/>
    </row>
    <row r="28" spans="2:7" ht="15.75" thickBot="1" x14ac:dyDescent="0.3">
      <c r="B28" s="46" t="s">
        <v>434</v>
      </c>
      <c r="C28" s="42">
        <v>14.6</v>
      </c>
      <c r="D28" s="41">
        <v>6.5</v>
      </c>
      <c r="E28" s="41">
        <v>83.9</v>
      </c>
      <c r="F28" s="42">
        <v>4.2</v>
      </c>
      <c r="G28" s="7">
        <v>-0.7</v>
      </c>
    </row>
    <row r="29" spans="2:7" ht="15.75" thickBot="1" x14ac:dyDescent="0.3">
      <c r="B29" s="46" t="s">
        <v>435</v>
      </c>
      <c r="C29" s="42">
        <v>17.5</v>
      </c>
      <c r="D29" s="41">
        <v>7.8</v>
      </c>
      <c r="E29" s="41">
        <v>67.599999999999994</v>
      </c>
      <c r="F29" s="42">
        <v>5.9</v>
      </c>
      <c r="G29" s="7">
        <v>-2.6</v>
      </c>
    </row>
    <row r="30" spans="2:7" ht="15.75" thickBot="1" x14ac:dyDescent="0.3">
      <c r="B30" s="46" t="s">
        <v>436</v>
      </c>
      <c r="C30" s="42">
        <v>12.3</v>
      </c>
      <c r="D30" s="41">
        <v>5.5</v>
      </c>
      <c r="E30" s="41">
        <v>70.7</v>
      </c>
      <c r="F30" s="42">
        <v>4.0999999999999996</v>
      </c>
      <c r="G30" s="7">
        <v>-1.8</v>
      </c>
    </row>
    <row r="31" spans="2:7" ht="15.75" thickBot="1" x14ac:dyDescent="0.3">
      <c r="B31" s="46" t="s">
        <v>437</v>
      </c>
      <c r="C31" s="42">
        <v>22.1</v>
      </c>
      <c r="D31" s="41">
        <v>9.9</v>
      </c>
      <c r="E31" s="41">
        <v>73.2</v>
      </c>
      <c r="F31" s="42">
        <v>6.3</v>
      </c>
      <c r="G31" s="7">
        <v>-2.4</v>
      </c>
    </row>
    <row r="32" spans="2:7" ht="15.75" thickBot="1" x14ac:dyDescent="0.3">
      <c r="B32" s="46" t="s">
        <v>438</v>
      </c>
      <c r="C32" s="42">
        <v>23</v>
      </c>
      <c r="D32" s="41">
        <v>10.3</v>
      </c>
      <c r="E32" s="41">
        <v>76.900000000000006</v>
      </c>
      <c r="F32" s="42">
        <v>6.7</v>
      </c>
      <c r="G32" s="7">
        <v>-1.9</v>
      </c>
    </row>
    <row r="33" spans="2:7" s="24" customFormat="1" ht="15.75" thickBot="1" x14ac:dyDescent="0.3">
      <c r="B33" s="40" t="s">
        <v>439</v>
      </c>
      <c r="C33" s="42">
        <v>41.3</v>
      </c>
      <c r="D33" s="41">
        <v>18.399999999999999</v>
      </c>
      <c r="E33" s="41">
        <v>94.3</v>
      </c>
      <c r="F33" s="42">
        <v>12.3</v>
      </c>
      <c r="G33" s="7">
        <v>-0.8</v>
      </c>
    </row>
    <row r="34" spans="2:7" ht="15.75" thickBot="1" x14ac:dyDescent="0.3">
      <c r="B34" s="46" t="s">
        <v>440</v>
      </c>
      <c r="C34" s="42">
        <v>51.9</v>
      </c>
      <c r="D34" s="41">
        <v>23.2</v>
      </c>
      <c r="E34" s="41">
        <v>87.7</v>
      </c>
      <c r="F34" s="42">
        <v>12.9</v>
      </c>
      <c r="G34" s="7">
        <v>-1.9</v>
      </c>
    </row>
    <row r="35" spans="2:7" ht="15.75" thickBot="1" x14ac:dyDescent="0.3">
      <c r="B35" s="46" t="s">
        <v>441</v>
      </c>
      <c r="C35" s="42">
        <v>41.4</v>
      </c>
      <c r="D35" s="41">
        <v>18.5</v>
      </c>
      <c r="E35" s="41">
        <v>97.9</v>
      </c>
      <c r="F35" s="42">
        <v>11.1</v>
      </c>
      <c r="G35" s="7">
        <v>-0.4</v>
      </c>
    </row>
    <row r="36" spans="2:7" x14ac:dyDescent="0.25">
      <c r="B36" s="14" t="s">
        <v>48</v>
      </c>
    </row>
    <row r="39" spans="2:7" ht="15.75" thickBot="1" x14ac:dyDescent="0.3">
      <c r="B39" s="10" t="s">
        <v>723</v>
      </c>
    </row>
    <row r="40" spans="2:7" ht="28.5" x14ac:dyDescent="0.25">
      <c r="B40" s="387" t="s">
        <v>712</v>
      </c>
      <c r="C40" s="242" t="s">
        <v>713</v>
      </c>
      <c r="D40" s="392" t="s">
        <v>715</v>
      </c>
      <c r="E40" s="238" t="s">
        <v>467</v>
      </c>
    </row>
    <row r="41" spans="2:7" ht="15.75" thickBot="1" x14ac:dyDescent="0.3">
      <c r="B41" s="388"/>
      <c r="C41" s="243" t="s">
        <v>714</v>
      </c>
      <c r="D41" s="393"/>
      <c r="E41" s="239" t="s">
        <v>468</v>
      </c>
    </row>
    <row r="42" spans="2:7" ht="15.75" thickBot="1" x14ac:dyDescent="0.3">
      <c r="B42" s="31" t="s">
        <v>34</v>
      </c>
      <c r="C42" s="27">
        <v>224</v>
      </c>
      <c r="D42" s="27">
        <v>100</v>
      </c>
      <c r="E42" s="33">
        <v>84.2</v>
      </c>
    </row>
    <row r="43" spans="2:7" ht="15.75" thickBot="1" x14ac:dyDescent="0.3">
      <c r="B43" s="29" t="s">
        <v>493</v>
      </c>
      <c r="C43" s="34"/>
      <c r="D43" s="34"/>
      <c r="E43" s="33"/>
    </row>
    <row r="44" spans="2:7" ht="15.75" thickBot="1" x14ac:dyDescent="0.3">
      <c r="B44" s="29" t="s">
        <v>716</v>
      </c>
      <c r="C44" s="34">
        <v>20</v>
      </c>
      <c r="D44" s="34">
        <v>8.9</v>
      </c>
      <c r="E44" s="3">
        <v>70.900000000000006</v>
      </c>
    </row>
    <row r="45" spans="2:7" ht="30.75" thickBot="1" x14ac:dyDescent="0.3">
      <c r="B45" s="29" t="s">
        <v>717</v>
      </c>
      <c r="C45" s="34">
        <v>18.100000000000001</v>
      </c>
      <c r="D45" s="34">
        <v>8.1</v>
      </c>
      <c r="E45" s="3">
        <v>72.7</v>
      </c>
    </row>
    <row r="46" spans="2:7" ht="30.75" thickBot="1" x14ac:dyDescent="0.3">
      <c r="B46" s="29" t="s">
        <v>718</v>
      </c>
      <c r="C46" s="34">
        <v>21.1</v>
      </c>
      <c r="D46" s="34">
        <v>9.4</v>
      </c>
      <c r="E46" s="3">
        <v>85.4</v>
      </c>
    </row>
    <row r="47" spans="2:7" ht="30.75" thickBot="1" x14ac:dyDescent="0.3">
      <c r="B47" s="29" t="s">
        <v>719</v>
      </c>
      <c r="C47" s="34">
        <v>33.200000000000003</v>
      </c>
      <c r="D47" s="34">
        <v>14.8</v>
      </c>
      <c r="E47" s="3">
        <v>88.5</v>
      </c>
    </row>
    <row r="48" spans="2:7" ht="15.75" thickBot="1" x14ac:dyDescent="0.3">
      <c r="B48" s="29" t="s">
        <v>720</v>
      </c>
      <c r="C48" s="34">
        <v>131.69999999999999</v>
      </c>
      <c r="D48" s="34">
        <v>58.8</v>
      </c>
      <c r="E48" s="3">
        <v>87.4</v>
      </c>
    </row>
    <row r="49" spans="2:5" ht="15.75" thickBot="1" x14ac:dyDescent="0.3">
      <c r="B49" s="29" t="s">
        <v>721</v>
      </c>
      <c r="C49" s="34">
        <v>33.700000000000003</v>
      </c>
      <c r="D49" s="34">
        <v>15</v>
      </c>
      <c r="E49" s="3">
        <v>89.9</v>
      </c>
    </row>
    <row r="50" spans="2:5" ht="15.75" thickBot="1" x14ac:dyDescent="0.3">
      <c r="B50" s="29" t="s">
        <v>722</v>
      </c>
      <c r="C50" s="34">
        <v>98.1</v>
      </c>
      <c r="D50" s="34">
        <v>43.8</v>
      </c>
      <c r="E50" s="3">
        <v>86.7</v>
      </c>
    </row>
    <row r="51" spans="2:5" x14ac:dyDescent="0.25">
      <c r="B51" s="14" t="s">
        <v>48</v>
      </c>
    </row>
  </sheetData>
  <mergeCells count="12">
    <mergeCell ref="B40:B41"/>
    <mergeCell ref="D40:D41"/>
    <mergeCell ref="B3:B5"/>
    <mergeCell ref="C3:E3"/>
    <mergeCell ref="F3:G3"/>
    <mergeCell ref="C4:C5"/>
    <mergeCell ref="F4:F5"/>
    <mergeCell ref="B23:B25"/>
    <mergeCell ref="C23:E23"/>
    <mergeCell ref="F23:G23"/>
    <mergeCell ref="C24:C25"/>
    <mergeCell ref="F24:F2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Z93"/>
  <sheetViews>
    <sheetView zoomScale="90" zoomScaleNormal="90" workbookViewId="0"/>
  </sheetViews>
  <sheetFormatPr defaultRowHeight="15" x14ac:dyDescent="0.25"/>
  <cols>
    <col min="1" max="1" width="9.140625" style="106"/>
    <col min="2" max="2" width="50.5703125" style="106" customWidth="1"/>
    <col min="3" max="11" width="9.140625" style="106"/>
    <col min="12" max="12" width="35.140625" style="106" customWidth="1"/>
    <col min="13" max="14" width="9.140625" style="106" customWidth="1"/>
    <col min="15" max="15" width="11.85546875" style="106" customWidth="1"/>
    <col min="16" max="16" width="9.140625" style="106" customWidth="1"/>
    <col min="17" max="23" width="9.140625" style="106"/>
    <col min="24" max="24" width="10.28515625" style="106" customWidth="1"/>
    <col min="25" max="16384" width="9.140625" style="106"/>
  </cols>
  <sheetData>
    <row r="1" spans="2:22" x14ac:dyDescent="0.25">
      <c r="B1" s="107"/>
    </row>
    <row r="2" spans="2:22" x14ac:dyDescent="0.25">
      <c r="B2" s="108" t="s">
        <v>748</v>
      </c>
    </row>
    <row r="5" spans="2:22" x14ac:dyDescent="0.25">
      <c r="L5" s="108" t="s">
        <v>1356</v>
      </c>
      <c r="M5" s="108"/>
      <c r="N5" s="108"/>
      <c r="O5" s="108"/>
      <c r="P5" s="108"/>
      <c r="Q5" s="108"/>
      <c r="R5" s="108"/>
      <c r="S5" s="108"/>
      <c r="T5" s="108"/>
      <c r="U5" s="108"/>
    </row>
    <row r="6" spans="2:22" x14ac:dyDescent="0.25">
      <c r="L6" s="335"/>
      <c r="M6" s="335" t="s">
        <v>725</v>
      </c>
      <c r="N6" s="335" t="s">
        <v>726</v>
      </c>
      <c r="O6" s="335" t="s">
        <v>727</v>
      </c>
      <c r="P6" s="335" t="s">
        <v>728</v>
      </c>
      <c r="Q6" s="335" t="s">
        <v>729</v>
      </c>
      <c r="R6" s="335" t="s">
        <v>730</v>
      </c>
      <c r="S6" s="335" t="s">
        <v>731</v>
      </c>
      <c r="T6" s="335" t="s">
        <v>732</v>
      </c>
      <c r="U6" s="335" t="s">
        <v>733</v>
      </c>
      <c r="V6" s="335">
        <v>2017</v>
      </c>
    </row>
    <row r="7" spans="2:22" x14ac:dyDescent="0.25">
      <c r="L7" s="335" t="s">
        <v>1354</v>
      </c>
      <c r="M7" s="111">
        <v>108.1</v>
      </c>
      <c r="N7" s="111">
        <v>103</v>
      </c>
      <c r="O7" s="111">
        <v>103.2</v>
      </c>
      <c r="P7" s="111">
        <v>102.2</v>
      </c>
      <c r="Q7" s="111">
        <v>102.4</v>
      </c>
      <c r="R7" s="111">
        <v>102.4</v>
      </c>
      <c r="S7" s="111">
        <v>104.1</v>
      </c>
      <c r="T7" s="111">
        <v>102.9</v>
      </c>
      <c r="U7" s="111">
        <v>103.3</v>
      </c>
      <c r="V7" s="111">
        <v>104.6</v>
      </c>
    </row>
    <row r="8" spans="2:22" x14ac:dyDescent="0.25">
      <c r="L8" s="335" t="s">
        <v>1355</v>
      </c>
      <c r="M8" s="111">
        <v>103.3</v>
      </c>
      <c r="N8" s="111">
        <v>101.4</v>
      </c>
      <c r="O8" s="111">
        <v>102.2</v>
      </c>
      <c r="P8" s="111">
        <v>98.4</v>
      </c>
      <c r="Q8" s="111">
        <v>98.8</v>
      </c>
      <c r="R8" s="111">
        <v>101</v>
      </c>
      <c r="S8" s="111">
        <v>104.2</v>
      </c>
      <c r="T8" s="111">
        <v>103.2</v>
      </c>
      <c r="U8" s="111">
        <v>103.8</v>
      </c>
      <c r="V8" s="111">
        <v>103.3</v>
      </c>
    </row>
    <row r="10" spans="2:22" x14ac:dyDescent="0.25">
      <c r="L10" s="106" t="s">
        <v>734</v>
      </c>
    </row>
    <row r="11" spans="2:22" x14ac:dyDescent="0.25">
      <c r="L11" s="106" t="s">
        <v>735</v>
      </c>
    </row>
    <row r="19" spans="2:26" x14ac:dyDescent="0.25">
      <c r="B19" s="112" t="s">
        <v>21</v>
      </c>
    </row>
    <row r="22" spans="2:26" x14ac:dyDescent="0.25">
      <c r="B22" s="108" t="s">
        <v>750</v>
      </c>
      <c r="L22" s="9"/>
      <c r="M22" s="9"/>
      <c r="N22" s="9"/>
      <c r="O22" s="9"/>
      <c r="P22" s="9"/>
      <c r="Q22" s="9"/>
      <c r="R22" s="9"/>
      <c r="S22" s="9"/>
      <c r="T22" s="9"/>
      <c r="U22" s="9"/>
    </row>
    <row r="23" spans="2:26" x14ac:dyDescent="0.25">
      <c r="L23" s="317" t="s">
        <v>5</v>
      </c>
      <c r="M23" s="317">
        <v>2016</v>
      </c>
      <c r="N23" s="317">
        <v>2017</v>
      </c>
      <c r="O23" s="401" t="s">
        <v>1358</v>
      </c>
      <c r="Q23" s="9"/>
      <c r="R23" s="9"/>
      <c r="S23" s="9"/>
      <c r="T23" s="9"/>
      <c r="U23" s="9"/>
    </row>
    <row r="24" spans="2:26" x14ac:dyDescent="0.25">
      <c r="L24" s="317" t="s">
        <v>1357</v>
      </c>
      <c r="M24" s="317" t="s">
        <v>736</v>
      </c>
      <c r="N24" s="317" t="s">
        <v>736</v>
      </c>
      <c r="O24" s="402"/>
    </row>
    <row r="25" spans="2:26" x14ac:dyDescent="0.25">
      <c r="L25" s="182" t="s">
        <v>265</v>
      </c>
      <c r="M25" s="338">
        <v>103.3</v>
      </c>
      <c r="N25" s="182">
        <v>104.6</v>
      </c>
      <c r="O25" s="110">
        <v>104.6</v>
      </c>
      <c r="Y25" s="9"/>
      <c r="Z25" s="16"/>
    </row>
    <row r="26" spans="2:26" x14ac:dyDescent="0.25">
      <c r="L26" s="182" t="s">
        <v>243</v>
      </c>
      <c r="M26" s="338">
        <v>103.5</v>
      </c>
      <c r="N26" s="182">
        <v>103.4</v>
      </c>
      <c r="O26" s="110">
        <v>104.6</v>
      </c>
      <c r="Y26" s="9"/>
      <c r="Z26" s="16"/>
    </row>
    <row r="27" spans="2:26" x14ac:dyDescent="0.25">
      <c r="L27" s="182" t="s">
        <v>245</v>
      </c>
      <c r="M27" s="338">
        <v>104.8</v>
      </c>
      <c r="N27" s="182">
        <v>106.3</v>
      </c>
      <c r="O27" s="110">
        <v>104.6</v>
      </c>
      <c r="X27" s="16"/>
      <c r="Y27" s="109"/>
      <c r="Z27" s="16"/>
    </row>
    <row r="28" spans="2:26" x14ac:dyDescent="0.25">
      <c r="L28" s="182" t="s">
        <v>248</v>
      </c>
      <c r="M28" s="338">
        <v>101.8</v>
      </c>
      <c r="N28" s="182">
        <v>108.2</v>
      </c>
      <c r="O28" s="110">
        <v>104.6</v>
      </c>
      <c r="X28" s="16"/>
      <c r="Y28" s="109"/>
      <c r="Z28" s="16"/>
    </row>
    <row r="29" spans="2:26" x14ac:dyDescent="0.25">
      <c r="L29" s="182" t="s">
        <v>251</v>
      </c>
      <c r="M29" s="338">
        <v>102.6</v>
      </c>
      <c r="N29" s="182">
        <v>104.5</v>
      </c>
      <c r="O29" s="110">
        <v>104.6</v>
      </c>
      <c r="X29" s="16"/>
      <c r="Y29" s="109"/>
      <c r="Z29" s="16"/>
    </row>
    <row r="30" spans="2:26" x14ac:dyDescent="0.25">
      <c r="L30" s="182" t="s">
        <v>254</v>
      </c>
      <c r="M30" s="338">
        <v>103.7</v>
      </c>
      <c r="N30" s="182">
        <v>104.9</v>
      </c>
      <c r="O30" s="110">
        <v>104.6</v>
      </c>
      <c r="X30" s="16"/>
      <c r="Y30" s="109"/>
      <c r="Z30" s="16"/>
    </row>
    <row r="31" spans="2:26" x14ac:dyDescent="0.25">
      <c r="L31" s="182" t="s">
        <v>258</v>
      </c>
      <c r="M31" s="338">
        <v>103.3</v>
      </c>
      <c r="N31" s="182">
        <v>104</v>
      </c>
      <c r="O31" s="110">
        <v>104.6</v>
      </c>
      <c r="X31" s="16"/>
      <c r="Y31" s="109"/>
      <c r="Z31" s="16"/>
    </row>
    <row r="32" spans="2:26" x14ac:dyDescent="0.25">
      <c r="L32" s="182" t="s">
        <v>260</v>
      </c>
      <c r="M32" s="338">
        <v>103.7</v>
      </c>
      <c r="N32" s="182">
        <v>103.7</v>
      </c>
      <c r="O32" s="110">
        <v>104.6</v>
      </c>
      <c r="X32" s="16"/>
      <c r="Y32" s="109"/>
      <c r="Z32" s="16"/>
    </row>
    <row r="33" spans="2:26" x14ac:dyDescent="0.25">
      <c r="L33" s="182" t="s">
        <v>262</v>
      </c>
      <c r="M33" s="338">
        <v>102.7</v>
      </c>
      <c r="N33" s="182">
        <v>105.3</v>
      </c>
      <c r="O33" s="110">
        <v>104.6</v>
      </c>
      <c r="X33" s="16"/>
      <c r="Y33" s="109"/>
      <c r="Z33" s="16"/>
    </row>
    <row r="34" spans="2:26" x14ac:dyDescent="0.25">
      <c r="L34" s="9"/>
      <c r="M34" s="109"/>
      <c r="N34" s="109"/>
      <c r="O34" s="109"/>
      <c r="X34" s="16"/>
      <c r="Y34" s="109"/>
      <c r="Z34" s="16"/>
    </row>
    <row r="35" spans="2:26" x14ac:dyDescent="0.25">
      <c r="L35" s="9"/>
      <c r="M35" s="109"/>
      <c r="N35" s="109"/>
      <c r="O35" s="109"/>
      <c r="X35" s="16"/>
      <c r="Y35" s="109"/>
      <c r="Z35" s="16"/>
    </row>
    <row r="38" spans="2:26" x14ac:dyDescent="0.25">
      <c r="L38" s="9"/>
      <c r="M38" s="9"/>
      <c r="N38" s="9"/>
      <c r="O38" s="9"/>
      <c r="P38" s="9"/>
      <c r="Q38" s="9"/>
      <c r="R38" s="9"/>
      <c r="S38" s="9"/>
      <c r="T38" s="9"/>
      <c r="U38" s="9"/>
    </row>
    <row r="39" spans="2:26" x14ac:dyDescent="0.25">
      <c r="L39" s="9"/>
      <c r="M39" s="9"/>
      <c r="N39" s="9"/>
      <c r="O39" s="9"/>
      <c r="P39" s="9"/>
      <c r="Q39" s="9"/>
      <c r="R39" s="9"/>
      <c r="S39" s="9"/>
      <c r="T39" s="9"/>
      <c r="U39" s="9"/>
    </row>
    <row r="41" spans="2:26" x14ac:dyDescent="0.25">
      <c r="L41" s="9"/>
      <c r="M41" s="9"/>
      <c r="N41" s="9"/>
      <c r="O41" s="9"/>
      <c r="P41" s="9"/>
      <c r="Q41" s="9"/>
      <c r="R41" s="9"/>
      <c r="S41" s="9"/>
      <c r="T41" s="9"/>
      <c r="U41" s="9"/>
    </row>
    <row r="42" spans="2:26" x14ac:dyDescent="0.25">
      <c r="B42" s="112" t="s">
        <v>21</v>
      </c>
      <c r="L42" s="9"/>
      <c r="M42" s="9"/>
      <c r="N42" s="9"/>
      <c r="O42" s="9"/>
      <c r="P42" s="9"/>
      <c r="Q42" s="9"/>
      <c r="R42" s="9"/>
      <c r="S42" s="9"/>
      <c r="T42" s="9"/>
      <c r="U42" s="9"/>
    </row>
    <row r="43" spans="2:26" x14ac:dyDescent="0.25">
      <c r="L43" s="9"/>
      <c r="M43" s="109"/>
      <c r="N43" s="109"/>
      <c r="O43" s="109"/>
      <c r="P43" s="109"/>
      <c r="Q43" s="109"/>
      <c r="R43" s="109"/>
      <c r="S43" s="109"/>
      <c r="T43" s="109"/>
      <c r="U43" s="109"/>
    </row>
    <row r="44" spans="2:26" x14ac:dyDescent="0.25">
      <c r="L44" s="9"/>
      <c r="M44" s="109"/>
      <c r="N44" s="109"/>
      <c r="O44" s="109"/>
      <c r="P44" s="55"/>
      <c r="Q44" s="55"/>
      <c r="R44" s="55"/>
      <c r="S44" s="55"/>
      <c r="T44" s="55"/>
      <c r="U44" s="55"/>
    </row>
    <row r="45" spans="2:26" x14ac:dyDescent="0.25">
      <c r="L45" s="9"/>
      <c r="M45" s="109"/>
      <c r="N45" s="109"/>
      <c r="O45" s="109"/>
      <c r="P45" s="109"/>
      <c r="Q45" s="109"/>
      <c r="R45" s="109"/>
      <c r="S45" s="109"/>
      <c r="T45" s="109"/>
      <c r="U45" s="109"/>
    </row>
    <row r="46" spans="2:26" x14ac:dyDescent="0.25">
      <c r="L46" s="9"/>
      <c r="M46" s="109"/>
      <c r="N46" s="109"/>
      <c r="O46" s="109"/>
      <c r="P46" s="109"/>
      <c r="Q46" s="109"/>
      <c r="R46" s="109"/>
      <c r="S46" s="109"/>
      <c r="T46" s="109"/>
      <c r="U46" s="109"/>
    </row>
    <row r="47" spans="2:26" x14ac:dyDescent="0.25">
      <c r="L47" s="9"/>
      <c r="M47" s="109"/>
      <c r="N47" s="109"/>
      <c r="O47" s="109"/>
      <c r="P47" s="109"/>
      <c r="Q47" s="109"/>
      <c r="R47" s="109"/>
      <c r="S47" s="109"/>
      <c r="T47" s="109"/>
      <c r="U47" s="109"/>
    </row>
    <row r="48" spans="2:26" x14ac:dyDescent="0.25">
      <c r="L48" s="9"/>
      <c r="M48" s="109"/>
      <c r="N48" s="109"/>
      <c r="O48" s="109"/>
      <c r="P48" s="109"/>
      <c r="Q48" s="109"/>
      <c r="R48" s="109"/>
      <c r="S48" s="109"/>
      <c r="T48" s="109"/>
      <c r="U48" s="109"/>
    </row>
    <row r="49" spans="2:21" x14ac:dyDescent="0.25">
      <c r="L49" s="9"/>
      <c r="M49" s="109"/>
      <c r="N49" s="109"/>
      <c r="O49" s="109"/>
      <c r="P49" s="109"/>
      <c r="Q49" s="109"/>
      <c r="R49" s="109"/>
      <c r="S49" s="109"/>
      <c r="T49" s="109"/>
      <c r="U49" s="109"/>
    </row>
    <row r="50" spans="2:21" x14ac:dyDescent="0.25">
      <c r="L50" s="9"/>
      <c r="M50" s="109"/>
      <c r="N50" s="109"/>
      <c r="O50" s="109"/>
      <c r="P50" s="109"/>
      <c r="Q50" s="109"/>
      <c r="R50" s="109"/>
      <c r="S50" s="109"/>
      <c r="T50" s="109"/>
      <c r="U50" s="109"/>
    </row>
    <row r="51" spans="2:21" x14ac:dyDescent="0.25">
      <c r="L51" s="9"/>
      <c r="M51" s="109"/>
      <c r="N51" s="109"/>
      <c r="O51" s="109"/>
      <c r="P51" s="109"/>
      <c r="Q51" s="109"/>
      <c r="R51" s="109"/>
      <c r="S51" s="109"/>
      <c r="T51" s="109"/>
      <c r="U51" s="109"/>
    </row>
    <row r="54" spans="2:21" s="9" customFormat="1" ht="15.75" thickBot="1" x14ac:dyDescent="0.3">
      <c r="B54" s="10" t="s">
        <v>788</v>
      </c>
    </row>
    <row r="55" spans="2:21" s="9" customFormat="1" ht="15.75" thickBot="1" x14ac:dyDescent="0.3">
      <c r="B55" s="403" t="s">
        <v>751</v>
      </c>
      <c r="C55" s="405">
        <v>2016</v>
      </c>
      <c r="D55" s="405"/>
      <c r="E55" s="405">
        <v>2017</v>
      </c>
      <c r="F55" s="406"/>
    </row>
    <row r="56" spans="2:21" s="9" customFormat="1" ht="43.5" thickBot="1" x14ac:dyDescent="0.3">
      <c r="B56" s="404"/>
      <c r="C56" s="113" t="s">
        <v>752</v>
      </c>
      <c r="D56" s="113" t="s">
        <v>753</v>
      </c>
      <c r="E56" s="113" t="s">
        <v>752</v>
      </c>
      <c r="F56" s="114" t="s">
        <v>268</v>
      </c>
    </row>
    <row r="57" spans="2:21" s="9" customFormat="1" ht="15.75" thickBot="1" x14ac:dyDescent="0.3">
      <c r="B57" s="115" t="s">
        <v>754</v>
      </c>
      <c r="C57" s="21">
        <v>718</v>
      </c>
      <c r="D57" s="21">
        <v>107.2</v>
      </c>
      <c r="E57" s="21">
        <v>735</v>
      </c>
      <c r="F57" s="22">
        <v>102.4</v>
      </c>
    </row>
    <row r="58" spans="2:21" s="9" customFormat="1" ht="15.75" thickBot="1" x14ac:dyDescent="0.3">
      <c r="B58" s="115" t="s">
        <v>755</v>
      </c>
      <c r="C58" s="21">
        <v>998</v>
      </c>
      <c r="D58" s="21">
        <v>103.4</v>
      </c>
      <c r="E58" s="21" t="s">
        <v>756</v>
      </c>
      <c r="F58" s="22">
        <v>104.8</v>
      </c>
    </row>
    <row r="59" spans="2:21" s="9" customFormat="1" ht="15.75" thickBot="1" x14ac:dyDescent="0.3">
      <c r="B59" s="115" t="s">
        <v>757</v>
      </c>
      <c r="C59" s="21" t="s">
        <v>758</v>
      </c>
      <c r="D59" s="21">
        <v>106.9</v>
      </c>
      <c r="E59" s="21" t="s">
        <v>759</v>
      </c>
      <c r="F59" s="22">
        <v>96.9</v>
      </c>
    </row>
    <row r="60" spans="2:21" s="9" customFormat="1" ht="15.75" thickBot="1" x14ac:dyDescent="0.3">
      <c r="B60" s="115" t="s">
        <v>760</v>
      </c>
      <c r="C60" s="21">
        <v>978</v>
      </c>
      <c r="D60" s="21">
        <v>103.5</v>
      </c>
      <c r="E60" s="21" t="s">
        <v>761</v>
      </c>
      <c r="F60" s="22">
        <v>105.4</v>
      </c>
    </row>
    <row r="61" spans="2:21" s="9" customFormat="1" ht="15.75" thickBot="1" x14ac:dyDescent="0.3">
      <c r="B61" s="116" t="s">
        <v>762</v>
      </c>
      <c r="C61" s="21" t="s">
        <v>763</v>
      </c>
      <c r="D61" s="21">
        <v>106.2</v>
      </c>
      <c r="E61" s="21" t="s">
        <v>764</v>
      </c>
      <c r="F61" s="22">
        <v>102.2</v>
      </c>
    </row>
    <row r="62" spans="2:21" s="9" customFormat="1" ht="30.75" thickBot="1" x14ac:dyDescent="0.3">
      <c r="B62" s="116" t="s">
        <v>765</v>
      </c>
      <c r="C62" s="21">
        <v>916</v>
      </c>
      <c r="D62" s="21">
        <v>102.6</v>
      </c>
      <c r="E62" s="21">
        <v>922</v>
      </c>
      <c r="F62" s="22">
        <v>100.7</v>
      </c>
    </row>
    <row r="63" spans="2:21" s="9" customFormat="1" ht="15.75" thickBot="1" x14ac:dyDescent="0.3">
      <c r="B63" s="115" t="s">
        <v>766</v>
      </c>
      <c r="C63" s="21">
        <v>651</v>
      </c>
      <c r="D63" s="21">
        <v>103</v>
      </c>
      <c r="E63" s="21">
        <v>670</v>
      </c>
      <c r="F63" s="22">
        <v>102.9</v>
      </c>
    </row>
    <row r="64" spans="2:21" s="9" customFormat="1" ht="30.75" thickBot="1" x14ac:dyDescent="0.3">
      <c r="B64" s="116" t="s">
        <v>767</v>
      </c>
      <c r="C64" s="21">
        <v>830</v>
      </c>
      <c r="D64" s="21">
        <v>102</v>
      </c>
      <c r="E64" s="21">
        <v>866</v>
      </c>
      <c r="F64" s="22">
        <v>104.3</v>
      </c>
    </row>
    <row r="65" spans="2:6" s="9" customFormat="1" ht="15.75" thickBot="1" x14ac:dyDescent="0.3">
      <c r="B65" s="115" t="s">
        <v>768</v>
      </c>
      <c r="C65" s="21">
        <v>904</v>
      </c>
      <c r="D65" s="21">
        <v>104.8</v>
      </c>
      <c r="E65" s="21">
        <v>960</v>
      </c>
      <c r="F65" s="22">
        <v>106.2</v>
      </c>
    </row>
    <row r="66" spans="2:6" s="9" customFormat="1" ht="15.75" thickBot="1" x14ac:dyDescent="0.3">
      <c r="B66" s="115" t="s">
        <v>769</v>
      </c>
      <c r="C66" s="21">
        <v>554</v>
      </c>
      <c r="D66" s="21">
        <v>103.9</v>
      </c>
      <c r="E66" s="21">
        <v>576</v>
      </c>
      <c r="F66" s="22">
        <v>104</v>
      </c>
    </row>
    <row r="67" spans="2:6" s="9" customFormat="1" ht="15.75" thickBot="1" x14ac:dyDescent="0.3">
      <c r="B67" s="115" t="s">
        <v>770</v>
      </c>
      <c r="C67" s="21" t="s">
        <v>771</v>
      </c>
      <c r="D67" s="21">
        <v>99.3</v>
      </c>
      <c r="E67" s="21" t="s">
        <v>772</v>
      </c>
      <c r="F67" s="22">
        <v>98.8</v>
      </c>
    </row>
    <row r="68" spans="2:6" s="9" customFormat="1" ht="15.75" thickBot="1" x14ac:dyDescent="0.3">
      <c r="B68" s="115" t="s">
        <v>773</v>
      </c>
      <c r="C68" s="21" t="s">
        <v>774</v>
      </c>
      <c r="D68" s="21">
        <v>103.6</v>
      </c>
      <c r="E68" s="21" t="s">
        <v>775</v>
      </c>
      <c r="F68" s="22">
        <v>100.1</v>
      </c>
    </row>
    <row r="69" spans="2:6" s="9" customFormat="1" ht="15.75" thickBot="1" x14ac:dyDescent="0.3">
      <c r="B69" s="115" t="s">
        <v>776</v>
      </c>
      <c r="C69" s="21">
        <v>910</v>
      </c>
      <c r="D69" s="21">
        <v>101.9</v>
      </c>
      <c r="E69" s="21">
        <v>936</v>
      </c>
      <c r="F69" s="22">
        <v>102.9</v>
      </c>
    </row>
    <row r="70" spans="2:6" s="9" customFormat="1" ht="15.75" thickBot="1" x14ac:dyDescent="0.3">
      <c r="B70" s="115" t="s">
        <v>777</v>
      </c>
      <c r="C70" s="21">
        <v>990</v>
      </c>
      <c r="D70" s="21">
        <v>100.7</v>
      </c>
      <c r="E70" s="21" t="s">
        <v>778</v>
      </c>
      <c r="F70" s="22">
        <v>108.3</v>
      </c>
    </row>
    <row r="71" spans="2:6" s="9" customFormat="1" ht="15.75" thickBot="1" x14ac:dyDescent="0.3">
      <c r="B71" s="115" t="s">
        <v>779</v>
      </c>
      <c r="C71" s="21">
        <v>885</v>
      </c>
      <c r="D71" s="21">
        <v>102.7</v>
      </c>
      <c r="E71" s="21">
        <v>887</v>
      </c>
      <c r="F71" s="22">
        <v>100.2</v>
      </c>
    </row>
    <row r="72" spans="2:6" s="9" customFormat="1" ht="15.75" thickBot="1" x14ac:dyDescent="0.3">
      <c r="B72" s="115" t="s">
        <v>780</v>
      </c>
      <c r="C72" s="21" t="s">
        <v>781</v>
      </c>
      <c r="D72" s="21">
        <v>106.6</v>
      </c>
      <c r="E72" s="21" t="s">
        <v>782</v>
      </c>
      <c r="F72" s="22">
        <v>105.2</v>
      </c>
    </row>
    <row r="73" spans="2:6" s="9" customFormat="1" ht="15.75" thickBot="1" x14ac:dyDescent="0.3">
      <c r="B73" s="115" t="s">
        <v>783</v>
      </c>
      <c r="C73" s="21">
        <v>830</v>
      </c>
      <c r="D73" s="21">
        <v>104.5</v>
      </c>
      <c r="E73" s="21">
        <v>879</v>
      </c>
      <c r="F73" s="22">
        <v>105.9</v>
      </c>
    </row>
    <row r="74" spans="2:6" s="9" customFormat="1" ht="15.75" thickBot="1" x14ac:dyDescent="0.3">
      <c r="B74" s="115" t="s">
        <v>784</v>
      </c>
      <c r="C74" s="21">
        <v>908</v>
      </c>
      <c r="D74" s="21">
        <v>105.8</v>
      </c>
      <c r="E74" s="21">
        <v>945</v>
      </c>
      <c r="F74" s="22">
        <v>104.1</v>
      </c>
    </row>
    <row r="75" spans="2:6" s="9" customFormat="1" ht="15.75" thickBot="1" x14ac:dyDescent="0.3">
      <c r="B75" s="115" t="s">
        <v>785</v>
      </c>
      <c r="C75" s="21">
        <v>695</v>
      </c>
      <c r="D75" s="21">
        <v>106.4</v>
      </c>
      <c r="E75" s="21">
        <v>737</v>
      </c>
      <c r="F75" s="22">
        <v>106</v>
      </c>
    </row>
    <row r="76" spans="2:6" s="9" customFormat="1" ht="15.75" thickBot="1" x14ac:dyDescent="0.3">
      <c r="B76" s="115" t="s">
        <v>786</v>
      </c>
      <c r="C76" s="21">
        <v>598</v>
      </c>
      <c r="D76" s="21">
        <v>100.8</v>
      </c>
      <c r="E76" s="21">
        <v>618</v>
      </c>
      <c r="F76" s="22">
        <v>103.3</v>
      </c>
    </row>
    <row r="77" spans="2:6" s="9" customFormat="1" ht="15.75" thickBot="1" x14ac:dyDescent="0.3">
      <c r="B77" s="117" t="s">
        <v>787</v>
      </c>
      <c r="C77" s="118">
        <v>912</v>
      </c>
      <c r="D77" s="119">
        <v>103.3</v>
      </c>
      <c r="E77" s="118">
        <v>954</v>
      </c>
      <c r="F77" s="120">
        <v>104.6</v>
      </c>
    </row>
    <row r="78" spans="2:6" s="9" customFormat="1" x14ac:dyDescent="0.25">
      <c r="B78" s="135" t="s">
        <v>21</v>
      </c>
    </row>
    <row r="79" spans="2:6" s="9" customFormat="1" x14ac:dyDescent="0.25"/>
    <row r="80" spans="2:6" s="9" customFormat="1" x14ac:dyDescent="0.25"/>
    <row r="81" spans="2:8" s="9" customFormat="1" ht="15.75" thickBot="1" x14ac:dyDescent="0.3">
      <c r="B81" s="10" t="s">
        <v>789</v>
      </c>
    </row>
    <row r="82" spans="2:8" s="9" customFormat="1" ht="15.75" thickBot="1" x14ac:dyDescent="0.3">
      <c r="B82" s="387" t="s">
        <v>505</v>
      </c>
      <c r="C82" s="242">
        <v>2016</v>
      </c>
      <c r="D82" s="394" t="s">
        <v>791</v>
      </c>
      <c r="E82" s="394"/>
      <c r="F82" s="242">
        <v>2017</v>
      </c>
      <c r="G82" s="394" t="s">
        <v>792</v>
      </c>
      <c r="H82" s="395"/>
    </row>
    <row r="83" spans="2:8" s="9" customFormat="1" ht="29.25" thickBot="1" x14ac:dyDescent="0.3">
      <c r="B83" s="388"/>
      <c r="C83" s="243" t="s">
        <v>790</v>
      </c>
      <c r="D83" s="243" t="s">
        <v>793</v>
      </c>
      <c r="E83" s="243" t="s">
        <v>794</v>
      </c>
      <c r="F83" s="243" t="s">
        <v>790</v>
      </c>
      <c r="G83" s="243" t="s">
        <v>793</v>
      </c>
      <c r="H83" s="239" t="s">
        <v>794</v>
      </c>
    </row>
    <row r="84" spans="2:8" s="9" customFormat="1" ht="15.75" thickBot="1" x14ac:dyDescent="0.3">
      <c r="B84" s="35" t="s">
        <v>509</v>
      </c>
      <c r="C84" s="34">
        <v>702</v>
      </c>
      <c r="D84" s="34">
        <v>99</v>
      </c>
      <c r="E84" s="34">
        <v>99.5</v>
      </c>
      <c r="F84" s="34">
        <v>714</v>
      </c>
      <c r="G84" s="34">
        <v>101.7</v>
      </c>
      <c r="H84" s="3">
        <v>100.4</v>
      </c>
    </row>
    <row r="85" spans="2:8" s="9" customFormat="1" ht="15.75" thickBot="1" x14ac:dyDescent="0.3">
      <c r="B85" s="35" t="s">
        <v>510</v>
      </c>
      <c r="C85" s="34">
        <v>866</v>
      </c>
      <c r="D85" s="34">
        <v>104.5</v>
      </c>
      <c r="E85" s="34">
        <v>105</v>
      </c>
      <c r="F85" s="34">
        <v>933</v>
      </c>
      <c r="G85" s="34">
        <v>107.7</v>
      </c>
      <c r="H85" s="3">
        <v>106.3</v>
      </c>
    </row>
    <row r="86" spans="2:8" s="9" customFormat="1" ht="15.75" thickBot="1" x14ac:dyDescent="0.3">
      <c r="B86" s="35" t="s">
        <v>511</v>
      </c>
      <c r="C86" s="34">
        <v>983</v>
      </c>
      <c r="D86" s="34">
        <v>104.4</v>
      </c>
      <c r="E86" s="34">
        <v>104.9</v>
      </c>
      <c r="F86" s="47">
        <v>1029</v>
      </c>
      <c r="G86" s="34">
        <v>104.7</v>
      </c>
      <c r="H86" s="3">
        <v>103.4</v>
      </c>
    </row>
    <row r="87" spans="2:8" s="9" customFormat="1" ht="15.75" thickBot="1" x14ac:dyDescent="0.3">
      <c r="B87" s="35" t="s">
        <v>512</v>
      </c>
      <c r="C87" s="47">
        <v>1040</v>
      </c>
      <c r="D87" s="34">
        <v>103.6</v>
      </c>
      <c r="E87" s="34">
        <v>104.1</v>
      </c>
      <c r="F87" s="47">
        <v>1103</v>
      </c>
      <c r="G87" s="34">
        <v>106.1</v>
      </c>
      <c r="H87" s="3">
        <v>104.7</v>
      </c>
    </row>
    <row r="88" spans="2:8" s="9" customFormat="1" ht="15.75" thickBot="1" x14ac:dyDescent="0.3">
      <c r="B88" s="35" t="s">
        <v>513</v>
      </c>
      <c r="C88" s="47">
        <v>1106</v>
      </c>
      <c r="D88" s="34">
        <v>105</v>
      </c>
      <c r="E88" s="34">
        <v>105.5</v>
      </c>
      <c r="F88" s="47">
        <v>1169</v>
      </c>
      <c r="G88" s="34">
        <v>105.7</v>
      </c>
      <c r="H88" s="3">
        <v>104.3</v>
      </c>
    </row>
    <row r="89" spans="2:8" s="9" customFormat="1" ht="15.75" thickBot="1" x14ac:dyDescent="0.3">
      <c r="B89" s="35" t="s">
        <v>514</v>
      </c>
      <c r="C89" s="47">
        <v>1183</v>
      </c>
      <c r="D89" s="34">
        <v>104.3</v>
      </c>
      <c r="E89" s="34">
        <v>104.8</v>
      </c>
      <c r="F89" s="47">
        <v>1247</v>
      </c>
      <c r="G89" s="34">
        <v>105.4</v>
      </c>
      <c r="H89" s="3">
        <v>104</v>
      </c>
    </row>
    <row r="90" spans="2:8" s="9" customFormat="1" ht="18.75" thickBot="1" x14ac:dyDescent="0.3">
      <c r="B90" s="35" t="s">
        <v>795</v>
      </c>
      <c r="C90" s="34">
        <v>608</v>
      </c>
      <c r="D90" s="34">
        <v>101.2</v>
      </c>
      <c r="E90" s="34">
        <v>101.7</v>
      </c>
      <c r="F90" s="34">
        <v>616</v>
      </c>
      <c r="G90" s="34">
        <v>101.3</v>
      </c>
      <c r="H90" s="3">
        <v>100</v>
      </c>
    </row>
    <row r="91" spans="2:8" s="9" customFormat="1" ht="15.75" thickBot="1" x14ac:dyDescent="0.3">
      <c r="B91" s="25" t="s">
        <v>34</v>
      </c>
      <c r="C91" s="27">
        <v>912</v>
      </c>
      <c r="D91" s="27">
        <v>103.3</v>
      </c>
      <c r="E91" s="27">
        <v>103.8</v>
      </c>
      <c r="F91" s="27">
        <v>954</v>
      </c>
      <c r="G91" s="27">
        <v>104.6</v>
      </c>
      <c r="H91" s="33">
        <v>103.3</v>
      </c>
    </row>
    <row r="92" spans="2:8" s="9" customFormat="1" x14ac:dyDescent="0.25">
      <c r="B92" s="14" t="s">
        <v>517</v>
      </c>
    </row>
    <row r="93" spans="2:8" s="9" customFormat="1" ht="18" x14ac:dyDescent="0.25">
      <c r="B93" s="334" t="s">
        <v>1335</v>
      </c>
    </row>
  </sheetData>
  <mergeCells count="7">
    <mergeCell ref="O23:O24"/>
    <mergeCell ref="G82:H82"/>
    <mergeCell ref="B55:B56"/>
    <mergeCell ref="C55:D55"/>
    <mergeCell ref="E55:F55"/>
    <mergeCell ref="B82:B83"/>
    <mergeCell ref="D82:E82"/>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J56"/>
  <sheetViews>
    <sheetView zoomScale="90" zoomScaleNormal="90" workbookViewId="0">
      <selection activeCell="B32" sqref="B32"/>
    </sheetView>
  </sheetViews>
  <sheetFormatPr defaultRowHeight="15" x14ac:dyDescent="0.25"/>
  <cols>
    <col min="1" max="1" width="9.140625" style="9"/>
    <col min="2" max="2" width="40.42578125" style="9" customWidth="1"/>
    <col min="3" max="3" width="13.28515625" style="9" customWidth="1"/>
    <col min="4" max="4" width="10.7109375" style="9" customWidth="1"/>
    <col min="5" max="5" width="13" style="9" customWidth="1"/>
    <col min="6" max="6" width="11.28515625" style="9" customWidth="1"/>
    <col min="7" max="16384" width="9.140625" style="9"/>
  </cols>
  <sheetData>
    <row r="2" spans="2:7" ht="15.75" thickBot="1" x14ac:dyDescent="0.3">
      <c r="B2" s="10" t="s">
        <v>796</v>
      </c>
    </row>
    <row r="3" spans="2:7" ht="15.75" thickBot="1" x14ac:dyDescent="0.3">
      <c r="B3" s="121" t="s">
        <v>797</v>
      </c>
      <c r="C3" s="122">
        <v>2012</v>
      </c>
      <c r="D3" s="122">
        <v>2013</v>
      </c>
      <c r="E3" s="122">
        <v>2014</v>
      </c>
      <c r="F3" s="122">
        <v>2015</v>
      </c>
      <c r="G3" s="123">
        <v>2016</v>
      </c>
    </row>
    <row r="4" spans="2:7" x14ac:dyDescent="0.25">
      <c r="B4" s="124" t="s">
        <v>798</v>
      </c>
      <c r="C4" s="407" t="s">
        <v>800</v>
      </c>
      <c r="D4" s="407" t="s">
        <v>801</v>
      </c>
      <c r="E4" s="407" t="s">
        <v>802</v>
      </c>
      <c r="F4" s="407" t="s">
        <v>803</v>
      </c>
      <c r="G4" s="409" t="s">
        <v>804</v>
      </c>
    </row>
    <row r="5" spans="2:7" ht="15.75" thickBot="1" x14ac:dyDescent="0.3">
      <c r="B5" s="125" t="s">
        <v>799</v>
      </c>
      <c r="C5" s="408"/>
      <c r="D5" s="408"/>
      <c r="E5" s="408"/>
      <c r="F5" s="408"/>
      <c r="G5" s="410"/>
    </row>
    <row r="6" spans="2:7" ht="15.75" thickBot="1" x14ac:dyDescent="0.3">
      <c r="B6" s="126" t="s">
        <v>805</v>
      </c>
      <c r="C6" s="247" t="s">
        <v>806</v>
      </c>
      <c r="D6" s="247" t="s">
        <v>807</v>
      </c>
      <c r="E6" s="247" t="s">
        <v>808</v>
      </c>
      <c r="F6" s="247" t="s">
        <v>809</v>
      </c>
      <c r="G6" s="248" t="s">
        <v>810</v>
      </c>
    </row>
    <row r="7" spans="2:7" ht="15.75" thickBot="1" x14ac:dyDescent="0.3">
      <c r="B7" s="126" t="s">
        <v>811</v>
      </c>
      <c r="C7" s="247" t="s">
        <v>812</v>
      </c>
      <c r="D7" s="247" t="s">
        <v>813</v>
      </c>
      <c r="E7" s="247" t="s">
        <v>814</v>
      </c>
      <c r="F7" s="247" t="s">
        <v>815</v>
      </c>
      <c r="G7" s="248" t="s">
        <v>816</v>
      </c>
    </row>
    <row r="8" spans="2:7" x14ac:dyDescent="0.25">
      <c r="B8" s="14" t="s">
        <v>817</v>
      </c>
    </row>
    <row r="10" spans="2:7" ht="15.75" thickBot="1" x14ac:dyDescent="0.3">
      <c r="B10" s="10" t="s">
        <v>818</v>
      </c>
    </row>
    <row r="11" spans="2:7" x14ac:dyDescent="0.25">
      <c r="B11" s="387" t="s">
        <v>819</v>
      </c>
      <c r="C11" s="242" t="s">
        <v>706</v>
      </c>
      <c r="D11" s="392" t="s">
        <v>164</v>
      </c>
      <c r="E11" s="238" t="s">
        <v>820</v>
      </c>
    </row>
    <row r="12" spans="2:7" ht="15.75" thickBot="1" x14ac:dyDescent="0.3">
      <c r="B12" s="388"/>
      <c r="C12" s="243" t="s">
        <v>419</v>
      </c>
      <c r="D12" s="393"/>
      <c r="E12" s="239" t="s">
        <v>821</v>
      </c>
    </row>
    <row r="13" spans="2:7" ht="15.75" thickBot="1" x14ac:dyDescent="0.3">
      <c r="B13" s="35" t="s">
        <v>822</v>
      </c>
      <c r="C13" s="34">
        <v>100</v>
      </c>
      <c r="D13" s="47">
        <v>1406</v>
      </c>
      <c r="E13" s="3">
        <v>104.6</v>
      </c>
    </row>
    <row r="14" spans="2:7" ht="15.75" thickBot="1" x14ac:dyDescent="0.3">
      <c r="B14" s="35" t="s">
        <v>823</v>
      </c>
      <c r="C14" s="34">
        <v>72.930000000000007</v>
      </c>
      <c r="D14" s="47">
        <v>1025</v>
      </c>
      <c r="E14" s="3">
        <v>104.6</v>
      </c>
    </row>
    <row r="15" spans="2:7" ht="15.75" thickBot="1" x14ac:dyDescent="0.3">
      <c r="B15" s="35" t="s">
        <v>737</v>
      </c>
      <c r="C15" s="34">
        <v>63.79</v>
      </c>
      <c r="D15" s="34">
        <v>897</v>
      </c>
      <c r="E15" s="3">
        <v>104.9</v>
      </c>
    </row>
    <row r="16" spans="2:7" ht="15.75" thickBot="1" x14ac:dyDescent="0.3">
      <c r="B16" s="35" t="s">
        <v>738</v>
      </c>
      <c r="C16" s="34">
        <v>8.5</v>
      </c>
      <c r="D16" s="34">
        <v>119</v>
      </c>
      <c r="E16" s="3">
        <v>102.5</v>
      </c>
    </row>
    <row r="17" spans="2:5" ht="15.75" thickBot="1" x14ac:dyDescent="0.3">
      <c r="B17" s="35" t="s">
        <v>739</v>
      </c>
      <c r="C17" s="34">
        <v>0.02</v>
      </c>
      <c r="D17" s="34">
        <v>0</v>
      </c>
      <c r="E17" s="3">
        <v>149.69999999999999</v>
      </c>
    </row>
    <row r="18" spans="2:5" ht="30.75" thickBot="1" x14ac:dyDescent="0.3">
      <c r="B18" s="29" t="s">
        <v>824</v>
      </c>
      <c r="C18" s="34">
        <v>0.2</v>
      </c>
      <c r="D18" s="34">
        <v>3</v>
      </c>
      <c r="E18" s="3">
        <v>126.4</v>
      </c>
    </row>
    <row r="19" spans="2:5" ht="15.75" thickBot="1" x14ac:dyDescent="0.3">
      <c r="B19" s="35" t="s">
        <v>740</v>
      </c>
      <c r="C19" s="34">
        <v>0.28999999999999998</v>
      </c>
      <c r="D19" s="34">
        <v>4</v>
      </c>
      <c r="E19" s="3">
        <v>92.2</v>
      </c>
    </row>
    <row r="20" spans="2:5" ht="15.75" thickBot="1" x14ac:dyDescent="0.3">
      <c r="B20" s="35" t="s">
        <v>741</v>
      </c>
      <c r="C20" s="34">
        <v>0.14000000000000001</v>
      </c>
      <c r="D20" s="34">
        <v>2</v>
      </c>
      <c r="E20" s="3">
        <v>92.7</v>
      </c>
    </row>
    <row r="21" spans="2:5" ht="15.75" thickBot="1" x14ac:dyDescent="0.3">
      <c r="B21" s="35" t="s">
        <v>742</v>
      </c>
      <c r="C21" s="34">
        <v>0</v>
      </c>
      <c r="D21" s="34">
        <v>0</v>
      </c>
      <c r="E21" s="3">
        <v>100</v>
      </c>
    </row>
    <row r="22" spans="2:5" ht="15.75" thickBot="1" x14ac:dyDescent="0.3">
      <c r="B22" s="35" t="s">
        <v>825</v>
      </c>
      <c r="C22" s="34">
        <v>27.14</v>
      </c>
      <c r="D22" s="34">
        <v>381</v>
      </c>
      <c r="E22" s="3">
        <v>104.6</v>
      </c>
    </row>
    <row r="23" spans="2:5" ht="15.75" thickBot="1" x14ac:dyDescent="0.3">
      <c r="B23" s="35" t="s">
        <v>826</v>
      </c>
      <c r="C23" s="34">
        <v>24.54</v>
      </c>
      <c r="D23" s="34">
        <v>345</v>
      </c>
      <c r="E23" s="3">
        <v>105</v>
      </c>
    </row>
    <row r="24" spans="2:5" ht="15.75" thickBot="1" x14ac:dyDescent="0.3">
      <c r="B24" s="35" t="s">
        <v>827</v>
      </c>
      <c r="C24" s="34">
        <v>0.54</v>
      </c>
      <c r="D24" s="34">
        <v>8</v>
      </c>
      <c r="E24" s="3">
        <v>104.4</v>
      </c>
    </row>
    <row r="25" spans="2:5" ht="15.75" thickBot="1" x14ac:dyDescent="0.3">
      <c r="B25" s="35" t="s">
        <v>743</v>
      </c>
      <c r="C25" s="34">
        <v>0.73</v>
      </c>
      <c r="D25" s="34">
        <v>10</v>
      </c>
      <c r="E25" s="3">
        <v>105.3</v>
      </c>
    </row>
    <row r="26" spans="2:5" ht="15.75" thickBot="1" x14ac:dyDescent="0.3">
      <c r="B26" s="35" t="s">
        <v>828</v>
      </c>
      <c r="C26" s="34">
        <v>0</v>
      </c>
      <c r="D26" s="34">
        <v>0</v>
      </c>
      <c r="E26" s="3">
        <v>76.900000000000006</v>
      </c>
    </row>
    <row r="27" spans="2:5" ht="15.75" thickBot="1" x14ac:dyDescent="0.3">
      <c r="B27" s="35" t="s">
        <v>744</v>
      </c>
      <c r="C27" s="34">
        <v>0.85</v>
      </c>
      <c r="D27" s="34">
        <v>12</v>
      </c>
      <c r="E27" s="3">
        <v>96.3</v>
      </c>
    </row>
    <row r="28" spans="2:5" ht="15.75" thickBot="1" x14ac:dyDescent="0.3">
      <c r="B28" s="35" t="s">
        <v>745</v>
      </c>
      <c r="C28" s="34">
        <v>0.27</v>
      </c>
      <c r="D28" s="34">
        <v>4</v>
      </c>
      <c r="E28" s="3">
        <v>87.5</v>
      </c>
    </row>
    <row r="29" spans="2:5" ht="15.75" thickBot="1" x14ac:dyDescent="0.3">
      <c r="B29" s="35" t="s">
        <v>746</v>
      </c>
      <c r="C29" s="34">
        <v>0.01</v>
      </c>
      <c r="D29" s="34">
        <v>0</v>
      </c>
      <c r="E29" s="3">
        <v>48.9</v>
      </c>
    </row>
    <row r="30" spans="2:5" ht="15.75" thickBot="1" x14ac:dyDescent="0.3">
      <c r="B30" s="35" t="s">
        <v>747</v>
      </c>
      <c r="C30" s="34">
        <v>0.22</v>
      </c>
      <c r="D30" s="34">
        <v>3</v>
      </c>
      <c r="E30" s="3">
        <v>122.5</v>
      </c>
    </row>
    <row r="31" spans="2:5" ht="15.75" thickBot="1" x14ac:dyDescent="0.3">
      <c r="B31" s="35" t="s">
        <v>829</v>
      </c>
      <c r="C31" s="34">
        <v>-7.0000000000000007E-2</v>
      </c>
      <c r="D31" s="34">
        <v>-1</v>
      </c>
      <c r="E31" s="3">
        <v>-71.599999999999994</v>
      </c>
    </row>
    <row r="32" spans="2:5" x14ac:dyDescent="0.25">
      <c r="B32" s="14" t="s">
        <v>830</v>
      </c>
    </row>
    <row r="35" spans="2:10" ht="15.75" thickBot="1" x14ac:dyDescent="0.3">
      <c r="B35" s="10" t="s">
        <v>831</v>
      </c>
    </row>
    <row r="36" spans="2:10" ht="15.75" thickBot="1" x14ac:dyDescent="0.3">
      <c r="B36" s="233" t="s">
        <v>819</v>
      </c>
      <c r="C36" s="244" t="s">
        <v>832</v>
      </c>
      <c r="D36" s="244" t="s">
        <v>833</v>
      </c>
      <c r="E36" s="244" t="s">
        <v>834</v>
      </c>
      <c r="F36" s="244" t="s">
        <v>835</v>
      </c>
      <c r="G36" s="244" t="s">
        <v>836</v>
      </c>
      <c r="H36" s="244" t="s">
        <v>837</v>
      </c>
      <c r="I36" s="244" t="s">
        <v>838</v>
      </c>
      <c r="J36" s="245" t="s">
        <v>839</v>
      </c>
    </row>
    <row r="37" spans="2:10" ht="15.75" thickBot="1" x14ac:dyDescent="0.3">
      <c r="B37" s="44" t="s">
        <v>822</v>
      </c>
      <c r="C37" s="49">
        <v>1757</v>
      </c>
      <c r="D37" s="49">
        <v>1322</v>
      </c>
      <c r="E37" s="49">
        <v>1304</v>
      </c>
      <c r="F37" s="49">
        <v>1239</v>
      </c>
      <c r="G37" s="49">
        <v>1292</v>
      </c>
      <c r="H37" s="49">
        <v>1205</v>
      </c>
      <c r="I37" s="49">
        <v>1149</v>
      </c>
      <c r="J37" s="336">
        <v>1333</v>
      </c>
    </row>
    <row r="38" spans="2:10" ht="15.75" thickBot="1" x14ac:dyDescent="0.3">
      <c r="B38" s="40" t="s">
        <v>823</v>
      </c>
      <c r="C38" s="50">
        <v>1287</v>
      </c>
      <c r="D38" s="41">
        <v>960</v>
      </c>
      <c r="E38" s="41">
        <v>951</v>
      </c>
      <c r="F38" s="41">
        <v>905</v>
      </c>
      <c r="G38" s="41">
        <v>941</v>
      </c>
      <c r="H38" s="41">
        <v>875</v>
      </c>
      <c r="I38" s="41">
        <v>834</v>
      </c>
      <c r="J38" s="6">
        <v>967</v>
      </c>
    </row>
    <row r="39" spans="2:10" ht="15.75" thickBot="1" x14ac:dyDescent="0.3">
      <c r="B39" s="40" t="s">
        <v>737</v>
      </c>
      <c r="C39" s="50">
        <v>1133</v>
      </c>
      <c r="D39" s="41">
        <v>840</v>
      </c>
      <c r="E39" s="41">
        <v>829</v>
      </c>
      <c r="F39" s="41">
        <v>788</v>
      </c>
      <c r="G39" s="41">
        <v>821</v>
      </c>
      <c r="H39" s="41">
        <v>768</v>
      </c>
      <c r="I39" s="41">
        <v>720</v>
      </c>
      <c r="J39" s="6">
        <v>839</v>
      </c>
    </row>
    <row r="40" spans="2:10" ht="15.75" thickBot="1" x14ac:dyDescent="0.3">
      <c r="B40" s="40" t="s">
        <v>738</v>
      </c>
      <c r="C40" s="41">
        <v>141</v>
      </c>
      <c r="D40" s="41">
        <v>113</v>
      </c>
      <c r="E40" s="41">
        <v>114</v>
      </c>
      <c r="F40" s="41">
        <v>110</v>
      </c>
      <c r="G40" s="41">
        <v>111</v>
      </c>
      <c r="H40" s="41">
        <v>100</v>
      </c>
      <c r="I40" s="41">
        <v>103</v>
      </c>
      <c r="J40" s="6">
        <v>122</v>
      </c>
    </row>
    <row r="41" spans="2:10" ht="15.75" thickBot="1" x14ac:dyDescent="0.3">
      <c r="B41" s="40" t="s">
        <v>739</v>
      </c>
      <c r="C41" s="41">
        <v>0</v>
      </c>
      <c r="D41" s="41">
        <v>0</v>
      </c>
      <c r="E41" s="41">
        <v>0</v>
      </c>
      <c r="F41" s="41">
        <v>0</v>
      </c>
      <c r="G41" s="41">
        <v>0</v>
      </c>
      <c r="H41" s="41">
        <v>0</v>
      </c>
      <c r="I41" s="41">
        <v>0</v>
      </c>
      <c r="J41" s="6">
        <v>0</v>
      </c>
    </row>
    <row r="42" spans="2:10" ht="15.75" thickBot="1" x14ac:dyDescent="0.3">
      <c r="B42" s="40" t="s">
        <v>840</v>
      </c>
      <c r="C42" s="41">
        <v>3</v>
      </c>
      <c r="D42" s="41">
        <v>3</v>
      </c>
      <c r="E42" s="41">
        <v>2</v>
      </c>
      <c r="F42" s="41">
        <v>2</v>
      </c>
      <c r="G42" s="41">
        <v>3</v>
      </c>
      <c r="H42" s="41">
        <v>3</v>
      </c>
      <c r="I42" s="41">
        <v>5</v>
      </c>
      <c r="J42" s="6">
        <v>2</v>
      </c>
    </row>
    <row r="43" spans="2:10" ht="15.75" thickBot="1" x14ac:dyDescent="0.3">
      <c r="B43" s="40" t="s">
        <v>740</v>
      </c>
      <c r="C43" s="41">
        <v>5</v>
      </c>
      <c r="D43" s="41">
        <v>3</v>
      </c>
      <c r="E43" s="41">
        <v>5</v>
      </c>
      <c r="F43" s="41">
        <v>3</v>
      </c>
      <c r="G43" s="41">
        <v>4</v>
      </c>
      <c r="H43" s="41">
        <v>3</v>
      </c>
      <c r="I43" s="41">
        <v>4</v>
      </c>
      <c r="J43" s="6">
        <v>4</v>
      </c>
    </row>
    <row r="44" spans="2:10" ht="15.75" thickBot="1" x14ac:dyDescent="0.3">
      <c r="B44" s="40" t="s">
        <v>741</v>
      </c>
      <c r="C44" s="41">
        <v>4</v>
      </c>
      <c r="D44" s="41">
        <v>1</v>
      </c>
      <c r="E44" s="41">
        <v>1</v>
      </c>
      <c r="F44" s="41">
        <v>1</v>
      </c>
      <c r="G44" s="41">
        <v>2</v>
      </c>
      <c r="H44" s="41">
        <v>1</v>
      </c>
      <c r="I44" s="41">
        <v>1</v>
      </c>
      <c r="J44" s="6">
        <v>1</v>
      </c>
    </row>
    <row r="45" spans="2:10" ht="15.75" thickBot="1" x14ac:dyDescent="0.3">
      <c r="B45" s="40" t="s">
        <v>742</v>
      </c>
      <c r="C45" s="41">
        <v>0</v>
      </c>
      <c r="D45" s="41">
        <v>0</v>
      </c>
      <c r="E45" s="41">
        <v>0</v>
      </c>
      <c r="F45" s="41">
        <v>0</v>
      </c>
      <c r="G45" s="41">
        <v>0</v>
      </c>
      <c r="H45" s="41">
        <v>0</v>
      </c>
      <c r="I45" s="41">
        <v>0</v>
      </c>
      <c r="J45" s="6">
        <v>0</v>
      </c>
    </row>
    <row r="46" spans="2:10" ht="15.75" thickBot="1" x14ac:dyDescent="0.3">
      <c r="B46" s="40" t="s">
        <v>1336</v>
      </c>
      <c r="C46" s="41">
        <v>472</v>
      </c>
      <c r="D46" s="41">
        <v>362</v>
      </c>
      <c r="E46" s="41">
        <v>354</v>
      </c>
      <c r="F46" s="41">
        <v>334</v>
      </c>
      <c r="G46" s="41">
        <v>352</v>
      </c>
      <c r="H46" s="41">
        <v>330</v>
      </c>
      <c r="I46" s="41">
        <v>316</v>
      </c>
      <c r="J46" s="6">
        <v>366</v>
      </c>
    </row>
    <row r="47" spans="2:10" ht="15.75" thickBot="1" x14ac:dyDescent="0.3">
      <c r="B47" s="40" t="s">
        <v>826</v>
      </c>
      <c r="C47" s="41">
        <v>425</v>
      </c>
      <c r="D47" s="41">
        <v>328</v>
      </c>
      <c r="E47" s="41">
        <v>322</v>
      </c>
      <c r="F47" s="41">
        <v>306</v>
      </c>
      <c r="G47" s="41">
        <v>319</v>
      </c>
      <c r="H47" s="41">
        <v>299</v>
      </c>
      <c r="I47" s="41">
        <v>282</v>
      </c>
      <c r="J47" s="6">
        <v>330</v>
      </c>
    </row>
    <row r="48" spans="2:10" ht="15.75" thickBot="1" x14ac:dyDescent="0.3">
      <c r="B48" s="40" t="s">
        <v>827</v>
      </c>
      <c r="C48" s="41">
        <v>10</v>
      </c>
      <c r="D48" s="41">
        <v>7</v>
      </c>
      <c r="E48" s="41">
        <v>5</v>
      </c>
      <c r="F48" s="41">
        <v>6</v>
      </c>
      <c r="G48" s="41">
        <v>7</v>
      </c>
      <c r="H48" s="41">
        <v>7</v>
      </c>
      <c r="I48" s="41">
        <v>5</v>
      </c>
      <c r="J48" s="6">
        <v>8</v>
      </c>
    </row>
    <row r="49" spans="2:10" ht="15.75" thickBot="1" x14ac:dyDescent="0.3">
      <c r="B49" s="40" t="s">
        <v>743</v>
      </c>
      <c r="C49" s="41">
        <v>12</v>
      </c>
      <c r="D49" s="41">
        <v>9</v>
      </c>
      <c r="E49" s="41">
        <v>10</v>
      </c>
      <c r="F49" s="41">
        <v>8</v>
      </c>
      <c r="G49" s="41">
        <v>11</v>
      </c>
      <c r="H49" s="41">
        <v>11</v>
      </c>
      <c r="I49" s="41">
        <v>7</v>
      </c>
      <c r="J49" s="6">
        <v>9</v>
      </c>
    </row>
    <row r="50" spans="2:10" ht="15.75" thickBot="1" x14ac:dyDescent="0.3">
      <c r="B50" s="40" t="s">
        <v>828</v>
      </c>
      <c r="C50" s="41">
        <v>0</v>
      </c>
      <c r="D50" s="41">
        <v>0</v>
      </c>
      <c r="E50" s="41">
        <v>0</v>
      </c>
      <c r="F50" s="41" t="s">
        <v>226</v>
      </c>
      <c r="G50" s="41">
        <v>0</v>
      </c>
      <c r="H50" s="41" t="s">
        <v>226</v>
      </c>
      <c r="I50" s="41">
        <v>0</v>
      </c>
      <c r="J50" s="6">
        <v>0</v>
      </c>
    </row>
    <row r="51" spans="2:10" ht="15.75" thickBot="1" x14ac:dyDescent="0.3">
      <c r="B51" s="40" t="s">
        <v>744</v>
      </c>
      <c r="C51" s="41">
        <v>16</v>
      </c>
      <c r="D51" s="41">
        <v>11</v>
      </c>
      <c r="E51" s="41">
        <v>10</v>
      </c>
      <c r="F51" s="41">
        <v>9</v>
      </c>
      <c r="G51" s="41">
        <v>10</v>
      </c>
      <c r="H51" s="41">
        <v>10</v>
      </c>
      <c r="I51" s="41">
        <v>10</v>
      </c>
      <c r="J51" s="6">
        <v>12</v>
      </c>
    </row>
    <row r="52" spans="2:10" ht="15.75" thickBot="1" x14ac:dyDescent="0.3">
      <c r="B52" s="40" t="s">
        <v>745</v>
      </c>
      <c r="C52" s="41">
        <v>6</v>
      </c>
      <c r="D52" s="41">
        <v>3</v>
      </c>
      <c r="E52" s="41">
        <v>3</v>
      </c>
      <c r="F52" s="41">
        <v>3</v>
      </c>
      <c r="G52" s="41">
        <v>4</v>
      </c>
      <c r="H52" s="41">
        <v>2</v>
      </c>
      <c r="I52" s="41">
        <v>2</v>
      </c>
      <c r="J52" s="6">
        <v>3</v>
      </c>
    </row>
    <row r="53" spans="2:10" ht="15.75" thickBot="1" x14ac:dyDescent="0.3">
      <c r="B53" s="40" t="s">
        <v>746</v>
      </c>
      <c r="C53" s="41">
        <v>0</v>
      </c>
      <c r="D53" s="41">
        <v>0</v>
      </c>
      <c r="E53" s="41">
        <v>0</v>
      </c>
      <c r="F53" s="41">
        <v>0</v>
      </c>
      <c r="G53" s="41">
        <v>0</v>
      </c>
      <c r="H53" s="41">
        <v>0</v>
      </c>
      <c r="I53" s="41">
        <v>0</v>
      </c>
      <c r="J53" s="6">
        <v>0</v>
      </c>
    </row>
    <row r="54" spans="2:10" ht="15.75" thickBot="1" x14ac:dyDescent="0.3">
      <c r="B54" s="40" t="s">
        <v>747</v>
      </c>
      <c r="C54" s="41">
        <v>3</v>
      </c>
      <c r="D54" s="41">
        <v>2</v>
      </c>
      <c r="E54" s="41">
        <v>2</v>
      </c>
      <c r="F54" s="41">
        <v>1</v>
      </c>
      <c r="G54" s="41">
        <v>2</v>
      </c>
      <c r="H54" s="41">
        <v>1</v>
      </c>
      <c r="I54" s="41">
        <v>9</v>
      </c>
      <c r="J54" s="6">
        <v>4</v>
      </c>
    </row>
    <row r="55" spans="2:10" ht="15.75" thickBot="1" x14ac:dyDescent="0.3">
      <c r="B55" s="40" t="s">
        <v>829</v>
      </c>
      <c r="C55" s="41">
        <v>-3</v>
      </c>
      <c r="D55" s="41">
        <v>0</v>
      </c>
      <c r="E55" s="41">
        <v>0</v>
      </c>
      <c r="F55" s="41">
        <v>0</v>
      </c>
      <c r="G55" s="41">
        <v>-1</v>
      </c>
      <c r="H55" s="41">
        <v>-1</v>
      </c>
      <c r="I55" s="41">
        <v>-1</v>
      </c>
      <c r="J55" s="6">
        <v>0</v>
      </c>
    </row>
    <row r="56" spans="2:10" x14ac:dyDescent="0.25">
      <c r="B56" s="14" t="s">
        <v>817</v>
      </c>
    </row>
  </sheetData>
  <mergeCells count="7">
    <mergeCell ref="F4:F5"/>
    <mergeCell ref="G4:G5"/>
    <mergeCell ref="B11:B12"/>
    <mergeCell ref="D11:D12"/>
    <mergeCell ref="C4:C5"/>
    <mergeCell ref="D4:D5"/>
    <mergeCell ref="E4:E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3:D29"/>
  <sheetViews>
    <sheetView zoomScaleNormal="100" workbookViewId="0"/>
  </sheetViews>
  <sheetFormatPr defaultRowHeight="15" x14ac:dyDescent="0.25"/>
  <cols>
    <col min="1" max="2" width="9.140625" style="9"/>
    <col min="3" max="3" width="20.7109375" style="9" customWidth="1"/>
    <col min="4" max="4" width="26.140625" style="9" bestFit="1" customWidth="1"/>
    <col min="5" max="5" width="12.140625" style="9" customWidth="1"/>
    <col min="6" max="6" width="11.140625" style="9" customWidth="1"/>
    <col min="7" max="7" width="10.7109375" style="9" customWidth="1"/>
    <col min="8" max="12" width="9.140625" style="9"/>
    <col min="13" max="13" width="19.7109375" style="9" customWidth="1"/>
    <col min="14" max="14" width="25.140625" style="9" customWidth="1"/>
    <col min="15" max="17" width="9.140625" style="9"/>
    <col min="18" max="20" width="9.140625" style="9" customWidth="1"/>
    <col min="21" max="21" width="16.28515625" style="9" bestFit="1" customWidth="1"/>
    <col min="22" max="16384" width="9.140625" style="9"/>
  </cols>
  <sheetData>
    <row r="3" spans="2:3" x14ac:dyDescent="0.25">
      <c r="B3" s="4" t="s">
        <v>1</v>
      </c>
      <c r="C3" s="4" t="s">
        <v>0</v>
      </c>
    </row>
    <row r="18" spans="2:4" x14ac:dyDescent="0.25">
      <c r="B18" s="14" t="s">
        <v>21</v>
      </c>
    </row>
    <row r="21" spans="2:4" x14ac:dyDescent="0.25">
      <c r="B21" s="13"/>
      <c r="C21" s="317" t="s">
        <v>269</v>
      </c>
      <c r="D21" s="317" t="s">
        <v>270</v>
      </c>
    </row>
    <row r="22" spans="2:4" x14ac:dyDescent="0.25">
      <c r="B22" s="13">
        <v>2010</v>
      </c>
      <c r="C22" s="13">
        <v>67.599999999999994</v>
      </c>
      <c r="D22" s="13">
        <v>67.599999999999994</v>
      </c>
    </row>
    <row r="23" spans="2:4" x14ac:dyDescent="0.25">
      <c r="B23" s="13">
        <v>2011</v>
      </c>
      <c r="C23" s="13">
        <v>70.599999999999994</v>
      </c>
      <c r="D23" s="13">
        <v>69.5</v>
      </c>
    </row>
    <row r="24" spans="2:4" x14ac:dyDescent="0.25">
      <c r="B24" s="13">
        <v>2012</v>
      </c>
      <c r="C24" s="13">
        <v>72.7</v>
      </c>
      <c r="D24" s="13">
        <v>70.599999999999994</v>
      </c>
    </row>
    <row r="25" spans="2:4" x14ac:dyDescent="0.25">
      <c r="B25" s="13">
        <v>2013</v>
      </c>
      <c r="C25" s="13">
        <v>74.2</v>
      </c>
      <c r="D25" s="13">
        <v>71.7</v>
      </c>
    </row>
    <row r="26" spans="2:4" x14ac:dyDescent="0.25">
      <c r="B26" s="13">
        <v>2014</v>
      </c>
      <c r="C26" s="13">
        <v>76.099999999999994</v>
      </c>
      <c r="D26" s="13">
        <v>73.7</v>
      </c>
    </row>
    <row r="27" spans="2:4" x14ac:dyDescent="0.25">
      <c r="B27" s="13">
        <v>2015</v>
      </c>
      <c r="C27" s="13">
        <v>78.900000000000006</v>
      </c>
      <c r="D27" s="13">
        <v>76.5</v>
      </c>
    </row>
    <row r="28" spans="2:4" x14ac:dyDescent="0.25">
      <c r="B28" s="13">
        <v>2016</v>
      </c>
      <c r="C28" s="13">
        <v>81.2</v>
      </c>
      <c r="D28" s="13">
        <v>79</v>
      </c>
    </row>
    <row r="29" spans="2:4" x14ac:dyDescent="0.25">
      <c r="B29" s="13">
        <v>2017</v>
      </c>
      <c r="C29" s="13">
        <v>85</v>
      </c>
      <c r="D29" s="13">
        <v>81.7</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Q56"/>
  <sheetViews>
    <sheetView topLeftCell="A2" zoomScale="70" zoomScaleNormal="70" workbookViewId="0">
      <selection activeCell="W57" sqref="W57"/>
    </sheetView>
  </sheetViews>
  <sheetFormatPr defaultRowHeight="15" x14ac:dyDescent="0.25"/>
  <cols>
    <col min="1" max="14" width="9.140625" style="9"/>
    <col min="15" max="15" width="21.42578125" style="9" customWidth="1"/>
    <col min="16" max="16" width="58.28515625" style="9" bestFit="1" customWidth="1"/>
    <col min="17" max="19" width="9.140625" style="9"/>
    <col min="20" max="20" width="56" style="9" customWidth="1"/>
    <col min="21" max="22" width="9.140625" style="9"/>
    <col min="23" max="23" width="58.28515625" style="9" bestFit="1" customWidth="1"/>
    <col min="24" max="24" width="9.140625" style="9"/>
    <col min="25" max="25" width="28" style="9" customWidth="1"/>
    <col min="26" max="16384" width="9.140625" style="9"/>
  </cols>
  <sheetData>
    <row r="2" spans="2:17" x14ac:dyDescent="0.25">
      <c r="B2" s="15" t="s">
        <v>853</v>
      </c>
    </row>
    <row r="3" spans="2:17" x14ac:dyDescent="0.25">
      <c r="P3" s="337" t="s">
        <v>1337</v>
      </c>
      <c r="Q3" s="317">
        <v>2017</v>
      </c>
    </row>
    <row r="4" spans="2:17" x14ac:dyDescent="0.25">
      <c r="P4" s="13" t="s">
        <v>842</v>
      </c>
      <c r="Q4" s="13">
        <v>734</v>
      </c>
    </row>
    <row r="5" spans="2:17" x14ac:dyDescent="0.25">
      <c r="P5" s="13" t="s">
        <v>843</v>
      </c>
      <c r="Q5" s="13">
        <v>256</v>
      </c>
    </row>
    <row r="6" spans="2:17" x14ac:dyDescent="0.25">
      <c r="P6" s="13" t="s">
        <v>844</v>
      </c>
      <c r="Q6" s="13">
        <v>1037</v>
      </c>
    </row>
    <row r="7" spans="2:17" x14ac:dyDescent="0.25">
      <c r="P7" s="13" t="s">
        <v>845</v>
      </c>
      <c r="Q7" s="13">
        <v>2563</v>
      </c>
    </row>
    <row r="8" spans="2:17" x14ac:dyDescent="0.25">
      <c r="P8" s="13" t="s">
        <v>846</v>
      </c>
      <c r="Q8" s="13">
        <v>2868</v>
      </c>
    </row>
    <row r="9" spans="2:17" x14ac:dyDescent="0.25">
      <c r="P9" s="13" t="s">
        <v>847</v>
      </c>
      <c r="Q9" s="13">
        <v>816</v>
      </c>
    </row>
    <row r="10" spans="2:17" x14ac:dyDescent="0.25">
      <c r="P10" s="13" t="s">
        <v>848</v>
      </c>
      <c r="Q10" s="13">
        <v>209</v>
      </c>
    </row>
    <row r="11" spans="2:17" x14ac:dyDescent="0.25">
      <c r="P11" s="13" t="s">
        <v>849</v>
      </c>
      <c r="Q11" s="13">
        <v>10</v>
      </c>
    </row>
    <row r="12" spans="2:17" x14ac:dyDescent="0.25">
      <c r="P12" s="13" t="s">
        <v>850</v>
      </c>
      <c r="Q12" s="13">
        <v>17</v>
      </c>
    </row>
    <row r="13" spans="2:17" x14ac:dyDescent="0.25">
      <c r="P13" s="13" t="s">
        <v>851</v>
      </c>
      <c r="Q13" s="13">
        <v>315</v>
      </c>
    </row>
    <row r="14" spans="2:17" x14ac:dyDescent="0.25">
      <c r="P14" s="13" t="s">
        <v>852</v>
      </c>
      <c r="Q14" s="13">
        <v>344</v>
      </c>
    </row>
    <row r="23" spans="2:17" x14ac:dyDescent="0.25">
      <c r="B23" s="14" t="s">
        <v>854</v>
      </c>
    </row>
    <row r="26" spans="2:17" x14ac:dyDescent="0.25">
      <c r="B26" s="15" t="s">
        <v>855</v>
      </c>
    </row>
    <row r="27" spans="2:17" x14ac:dyDescent="0.25">
      <c r="P27" s="317" t="s">
        <v>1353</v>
      </c>
      <c r="Q27" s="317">
        <v>2017</v>
      </c>
    </row>
    <row r="28" spans="2:17" x14ac:dyDescent="0.25">
      <c r="P28" s="13" t="s">
        <v>1338</v>
      </c>
      <c r="Q28" s="13">
        <v>26.5</v>
      </c>
    </row>
    <row r="29" spans="2:17" x14ac:dyDescent="0.25">
      <c r="P29" s="13" t="s">
        <v>1339</v>
      </c>
      <c r="Q29" s="13">
        <v>62</v>
      </c>
    </row>
    <row r="30" spans="2:17" x14ac:dyDescent="0.25">
      <c r="P30" s="13" t="s">
        <v>1340</v>
      </c>
      <c r="Q30" s="13">
        <v>200</v>
      </c>
    </row>
    <row r="31" spans="2:17" x14ac:dyDescent="0.25">
      <c r="P31" s="13" t="s">
        <v>1341</v>
      </c>
      <c r="Q31" s="13">
        <v>1</v>
      </c>
    </row>
    <row r="32" spans="2:17" x14ac:dyDescent="0.25">
      <c r="P32" s="13" t="s">
        <v>1342</v>
      </c>
      <c r="Q32" s="13">
        <v>2</v>
      </c>
    </row>
    <row r="33" spans="16:17" x14ac:dyDescent="0.25">
      <c r="P33" s="13" t="s">
        <v>1343</v>
      </c>
      <c r="Q33" s="13">
        <v>13</v>
      </c>
    </row>
    <row r="34" spans="16:17" x14ac:dyDescent="0.25">
      <c r="P34" s="13" t="s">
        <v>1344</v>
      </c>
      <c r="Q34" s="13">
        <v>1</v>
      </c>
    </row>
    <row r="35" spans="16:17" x14ac:dyDescent="0.25">
      <c r="P35" s="13" t="s">
        <v>1345</v>
      </c>
      <c r="Q35" s="13">
        <v>6</v>
      </c>
    </row>
    <row r="36" spans="16:17" x14ac:dyDescent="0.25">
      <c r="P36" s="13" t="s">
        <v>1346</v>
      </c>
      <c r="Q36" s="13">
        <v>1</v>
      </c>
    </row>
    <row r="37" spans="16:17" x14ac:dyDescent="0.25">
      <c r="P37" s="13" t="s">
        <v>1347</v>
      </c>
      <c r="Q37" s="13">
        <v>1</v>
      </c>
    </row>
    <row r="38" spans="16:17" x14ac:dyDescent="0.25">
      <c r="P38" s="13" t="s">
        <v>1348</v>
      </c>
      <c r="Q38" s="13">
        <v>3</v>
      </c>
    </row>
    <row r="39" spans="16:17" x14ac:dyDescent="0.25">
      <c r="P39" s="13" t="s">
        <v>1349</v>
      </c>
      <c r="Q39" s="13">
        <v>1</v>
      </c>
    </row>
    <row r="40" spans="16:17" x14ac:dyDescent="0.25">
      <c r="P40" s="13" t="s">
        <v>1350</v>
      </c>
      <c r="Q40" s="13">
        <v>28</v>
      </c>
    </row>
    <row r="41" spans="16:17" x14ac:dyDescent="0.25">
      <c r="P41" s="13" t="s">
        <v>1351</v>
      </c>
      <c r="Q41" s="13">
        <v>1</v>
      </c>
    </row>
    <row r="42" spans="16:17" x14ac:dyDescent="0.25">
      <c r="P42" s="13" t="s">
        <v>1352</v>
      </c>
      <c r="Q42" s="13">
        <v>2</v>
      </c>
    </row>
    <row r="56" spans="2:2" x14ac:dyDescent="0.25">
      <c r="B56" s="14" t="s">
        <v>856</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50021"/>
  </sheetPr>
  <dimension ref="B2:L437"/>
  <sheetViews>
    <sheetView zoomScale="70" zoomScaleNormal="70" workbookViewId="0"/>
  </sheetViews>
  <sheetFormatPr defaultRowHeight="15" x14ac:dyDescent="0.25"/>
  <cols>
    <col min="1" max="1" width="9.140625" style="9"/>
    <col min="2" max="2" width="40.28515625" style="9" customWidth="1"/>
    <col min="3" max="3" width="16.85546875" style="9" customWidth="1"/>
    <col min="4" max="4" width="22.140625" style="9" customWidth="1"/>
    <col min="5" max="5" width="27.140625" style="9" bestFit="1" customWidth="1"/>
    <col min="6" max="6" width="18.85546875" style="9" customWidth="1"/>
    <col min="7" max="7" width="10.7109375" style="9" customWidth="1"/>
    <col min="8" max="8" width="9.28515625" style="9" bestFit="1" customWidth="1"/>
    <col min="9" max="16384" width="9.140625" style="9"/>
  </cols>
  <sheetData>
    <row r="2" spans="2:8" ht="15.75" thickBot="1" x14ac:dyDescent="0.3">
      <c r="B2" s="10" t="s">
        <v>896</v>
      </c>
    </row>
    <row r="3" spans="2:8" ht="15.75" thickBot="1" x14ac:dyDescent="0.3">
      <c r="B3" s="411" t="s">
        <v>897</v>
      </c>
      <c r="C3" s="356" t="s">
        <v>898</v>
      </c>
      <c r="D3" s="357"/>
      <c r="E3" s="413"/>
      <c r="F3" s="356" t="s">
        <v>268</v>
      </c>
      <c r="G3" s="357"/>
      <c r="H3" s="413"/>
    </row>
    <row r="4" spans="2:8" ht="15.75" thickBot="1" x14ac:dyDescent="0.3">
      <c r="B4" s="412"/>
      <c r="C4" s="228" t="s">
        <v>34</v>
      </c>
      <c r="D4" s="228" t="s">
        <v>35</v>
      </c>
      <c r="E4" s="228" t="s">
        <v>36</v>
      </c>
      <c r="F4" s="228" t="s">
        <v>34</v>
      </c>
      <c r="G4" s="228" t="s">
        <v>35</v>
      </c>
      <c r="H4" s="228" t="s">
        <v>36</v>
      </c>
    </row>
    <row r="5" spans="2:8" ht="15.75" thickBot="1" x14ac:dyDescent="0.3">
      <c r="B5" s="128" t="s">
        <v>899</v>
      </c>
      <c r="C5" s="129">
        <v>2754.7</v>
      </c>
      <c r="D5" s="129">
        <v>1504</v>
      </c>
      <c r="E5" s="129">
        <v>1250.5999999999999</v>
      </c>
      <c r="F5" s="130">
        <v>100</v>
      </c>
      <c r="G5" s="131">
        <v>99.5</v>
      </c>
      <c r="H5" s="131">
        <v>100.3</v>
      </c>
    </row>
    <row r="6" spans="2:8" ht="15.75" thickBot="1" x14ac:dyDescent="0.3">
      <c r="B6" s="128" t="s">
        <v>900</v>
      </c>
      <c r="C6" s="131"/>
      <c r="D6" s="132"/>
      <c r="E6" s="130"/>
      <c r="F6" s="130"/>
      <c r="G6" s="131"/>
      <c r="H6" s="131"/>
    </row>
    <row r="7" spans="2:8" ht="15.75" thickBot="1" x14ac:dyDescent="0.3">
      <c r="B7" s="133" t="s">
        <v>901</v>
      </c>
      <c r="C7" s="130">
        <v>20.7</v>
      </c>
      <c r="D7" s="130">
        <v>12.3</v>
      </c>
      <c r="E7" s="130">
        <v>8.4</v>
      </c>
      <c r="F7" s="130">
        <v>100</v>
      </c>
      <c r="G7" s="130">
        <v>95.3</v>
      </c>
      <c r="H7" s="130">
        <v>107.7</v>
      </c>
    </row>
    <row r="8" spans="2:8" ht="15.75" thickBot="1" x14ac:dyDescent="0.3">
      <c r="B8" s="133" t="s">
        <v>902</v>
      </c>
      <c r="C8" s="130">
        <v>181.9</v>
      </c>
      <c r="D8" s="130">
        <v>111.5</v>
      </c>
      <c r="E8" s="130">
        <v>70.400000000000006</v>
      </c>
      <c r="F8" s="130">
        <v>98</v>
      </c>
      <c r="G8" s="130">
        <v>95.7</v>
      </c>
      <c r="H8" s="130">
        <v>102</v>
      </c>
    </row>
    <row r="9" spans="2:8" ht="15.75" thickBot="1" x14ac:dyDescent="0.3">
      <c r="B9" s="133" t="s">
        <v>903</v>
      </c>
      <c r="C9" s="130">
        <v>321.5</v>
      </c>
      <c r="D9" s="130">
        <v>187.6</v>
      </c>
      <c r="E9" s="130">
        <v>134</v>
      </c>
      <c r="F9" s="130">
        <v>95</v>
      </c>
      <c r="G9" s="130">
        <v>96.9</v>
      </c>
      <c r="H9" s="130">
        <v>93.3</v>
      </c>
    </row>
    <row r="10" spans="2:8" ht="15.75" thickBot="1" x14ac:dyDescent="0.3">
      <c r="B10" s="133" t="s">
        <v>904</v>
      </c>
      <c r="C10" s="130">
        <v>354.8</v>
      </c>
      <c r="D10" s="130">
        <v>209.4</v>
      </c>
      <c r="E10" s="130">
        <v>145.4</v>
      </c>
      <c r="F10" s="130">
        <v>97</v>
      </c>
      <c r="G10" s="130">
        <v>98.4</v>
      </c>
      <c r="H10" s="130">
        <v>95.5</v>
      </c>
    </row>
    <row r="11" spans="2:8" ht="15.75" thickBot="1" x14ac:dyDescent="0.3">
      <c r="B11" s="133" t="s">
        <v>905</v>
      </c>
      <c r="C11" s="130">
        <v>396.7</v>
      </c>
      <c r="D11" s="130">
        <v>222</v>
      </c>
      <c r="E11" s="130">
        <v>174.7</v>
      </c>
      <c r="F11" s="130">
        <v>98</v>
      </c>
      <c r="G11" s="130">
        <v>98.5</v>
      </c>
      <c r="H11" s="130">
        <v>97.7</v>
      </c>
    </row>
    <row r="12" spans="2:8" ht="15.75" thickBot="1" x14ac:dyDescent="0.3">
      <c r="B12" s="133" t="s">
        <v>906</v>
      </c>
      <c r="C12" s="130">
        <v>395.8</v>
      </c>
      <c r="D12" s="130">
        <v>211</v>
      </c>
      <c r="E12" s="130">
        <v>184.8</v>
      </c>
      <c r="F12" s="130">
        <v>103</v>
      </c>
      <c r="G12" s="130">
        <v>104.4</v>
      </c>
      <c r="H12" s="130">
        <v>101.5</v>
      </c>
    </row>
    <row r="13" spans="2:8" ht="15.75" thickBot="1" x14ac:dyDescent="0.3">
      <c r="B13" s="133" t="s">
        <v>907</v>
      </c>
      <c r="C13" s="130">
        <v>323.10000000000002</v>
      </c>
      <c r="D13" s="130">
        <v>164.2</v>
      </c>
      <c r="E13" s="130">
        <v>158.9</v>
      </c>
      <c r="F13" s="130">
        <v>101</v>
      </c>
      <c r="G13" s="130">
        <v>101.2</v>
      </c>
      <c r="H13" s="130">
        <v>100.5</v>
      </c>
    </row>
    <row r="14" spans="2:8" ht="15.75" thickBot="1" x14ac:dyDescent="0.3">
      <c r="B14" s="133" t="s">
        <v>908</v>
      </c>
      <c r="C14" s="130">
        <v>317.8</v>
      </c>
      <c r="D14" s="130">
        <v>160.80000000000001</v>
      </c>
      <c r="E14" s="130">
        <v>157.1</v>
      </c>
      <c r="F14" s="130">
        <v>98</v>
      </c>
      <c r="G14" s="130">
        <v>98.8</v>
      </c>
      <c r="H14" s="130">
        <v>97.8</v>
      </c>
    </row>
    <row r="15" spans="2:8" ht="15.75" thickBot="1" x14ac:dyDescent="0.3">
      <c r="B15" s="133" t="s">
        <v>909</v>
      </c>
      <c r="C15" s="130">
        <v>293.3</v>
      </c>
      <c r="D15" s="130">
        <v>145.9</v>
      </c>
      <c r="E15" s="130">
        <v>147.5</v>
      </c>
      <c r="F15" s="130">
        <v>100</v>
      </c>
      <c r="G15" s="130">
        <v>98.3</v>
      </c>
      <c r="H15" s="130">
        <v>102</v>
      </c>
    </row>
    <row r="16" spans="2:8" ht="15.75" thickBot="1" x14ac:dyDescent="0.3">
      <c r="B16" s="133" t="s">
        <v>910</v>
      </c>
      <c r="C16" s="130">
        <v>119.9</v>
      </c>
      <c r="D16" s="130">
        <v>64.2</v>
      </c>
      <c r="E16" s="130">
        <v>55.6</v>
      </c>
      <c r="F16" s="130">
        <v>115</v>
      </c>
      <c r="G16" s="130">
        <v>102.2</v>
      </c>
      <c r="H16" s="130">
        <v>135</v>
      </c>
    </row>
    <row r="17" spans="2:8" ht="15.75" thickBot="1" x14ac:dyDescent="0.3">
      <c r="B17" s="133" t="s">
        <v>911</v>
      </c>
      <c r="C17" s="130">
        <v>29.1</v>
      </c>
      <c r="D17" s="130">
        <v>15.3</v>
      </c>
      <c r="E17" s="130">
        <v>13.9</v>
      </c>
      <c r="F17" s="130">
        <v>139</v>
      </c>
      <c r="G17" s="130">
        <v>133</v>
      </c>
      <c r="H17" s="130">
        <v>146.30000000000001</v>
      </c>
    </row>
    <row r="18" spans="2:8" ht="15.75" thickBot="1" x14ac:dyDescent="0.3">
      <c r="B18" s="134" t="s">
        <v>912</v>
      </c>
      <c r="C18" s="131"/>
      <c r="D18" s="131"/>
      <c r="E18" s="131"/>
      <c r="F18" s="131"/>
      <c r="G18" s="131"/>
      <c r="H18" s="131"/>
    </row>
    <row r="19" spans="2:8" ht="15.75" thickBot="1" x14ac:dyDescent="0.3">
      <c r="B19" s="229" t="s">
        <v>913</v>
      </c>
      <c r="C19" s="130">
        <v>167.6</v>
      </c>
      <c r="D19" s="130">
        <v>87.1</v>
      </c>
      <c r="E19" s="130">
        <v>80.5</v>
      </c>
      <c r="F19" s="130">
        <v>108</v>
      </c>
      <c r="G19" s="130">
        <v>109.7</v>
      </c>
      <c r="H19" s="130">
        <v>107.2</v>
      </c>
    </row>
    <row r="20" spans="2:8" ht="15.75" thickBot="1" x14ac:dyDescent="0.3">
      <c r="B20" s="229" t="s">
        <v>914</v>
      </c>
      <c r="C20" s="130">
        <v>729</v>
      </c>
      <c r="D20" s="130">
        <v>471</v>
      </c>
      <c r="E20" s="130">
        <v>258</v>
      </c>
      <c r="F20" s="130">
        <v>95</v>
      </c>
      <c r="G20" s="130">
        <v>94.4</v>
      </c>
      <c r="H20" s="130">
        <v>97.4</v>
      </c>
    </row>
    <row r="21" spans="2:8" ht="15.75" thickBot="1" x14ac:dyDescent="0.3">
      <c r="B21" s="229" t="s">
        <v>915</v>
      </c>
      <c r="C21" s="130">
        <v>183.1</v>
      </c>
      <c r="D21" s="130">
        <v>116.7</v>
      </c>
      <c r="E21" s="130">
        <v>66.400000000000006</v>
      </c>
      <c r="F21" s="130">
        <v>109</v>
      </c>
      <c r="G21" s="130">
        <v>109.5</v>
      </c>
      <c r="H21" s="130">
        <v>107.4</v>
      </c>
    </row>
    <row r="22" spans="2:8" ht="15.75" thickBot="1" x14ac:dyDescent="0.3">
      <c r="B22" s="229" t="s">
        <v>916</v>
      </c>
      <c r="C22" s="130">
        <v>116.3</v>
      </c>
      <c r="D22" s="130">
        <v>51.2</v>
      </c>
      <c r="E22" s="130">
        <v>65</v>
      </c>
      <c r="F22" s="130">
        <v>101</v>
      </c>
      <c r="G22" s="130">
        <v>95.7</v>
      </c>
      <c r="H22" s="130">
        <v>106.4</v>
      </c>
    </row>
    <row r="23" spans="2:8" ht="15.75" thickBot="1" x14ac:dyDescent="0.3">
      <c r="B23" s="229" t="s">
        <v>917</v>
      </c>
      <c r="C23" s="130">
        <v>887.8</v>
      </c>
      <c r="D23" s="130">
        <v>471.9</v>
      </c>
      <c r="E23" s="130">
        <v>415.9</v>
      </c>
      <c r="F23" s="130">
        <v>97</v>
      </c>
      <c r="G23" s="130">
        <v>98.1</v>
      </c>
      <c r="H23" s="130">
        <v>95.5</v>
      </c>
    </row>
    <row r="24" spans="2:8" ht="15.75" thickBot="1" x14ac:dyDescent="0.3">
      <c r="B24" s="229" t="s">
        <v>918</v>
      </c>
      <c r="C24" s="130">
        <v>21.9</v>
      </c>
      <c r="D24" s="130">
        <v>6.2</v>
      </c>
      <c r="E24" s="130">
        <v>15.7</v>
      </c>
      <c r="F24" s="130">
        <v>100</v>
      </c>
      <c r="G24" s="130">
        <v>83.8</v>
      </c>
      <c r="H24" s="130">
        <v>109</v>
      </c>
    </row>
    <row r="25" spans="2:8" ht="15.75" thickBot="1" x14ac:dyDescent="0.3">
      <c r="B25" s="229" t="s">
        <v>919</v>
      </c>
      <c r="C25" s="130">
        <v>74</v>
      </c>
      <c r="D25" s="130">
        <v>30</v>
      </c>
      <c r="E25" s="130">
        <v>44</v>
      </c>
      <c r="F25" s="130">
        <v>105</v>
      </c>
      <c r="G25" s="130">
        <v>115.8</v>
      </c>
      <c r="H25" s="130">
        <v>99.1</v>
      </c>
    </row>
    <row r="26" spans="2:8" ht="15.75" thickBot="1" x14ac:dyDescent="0.3">
      <c r="B26" s="229" t="s">
        <v>920</v>
      </c>
      <c r="C26" s="130">
        <v>555.29999999999995</v>
      </c>
      <c r="D26" s="130">
        <v>259.7</v>
      </c>
      <c r="E26" s="130">
        <v>295.60000000000002</v>
      </c>
      <c r="F26" s="130">
        <v>104</v>
      </c>
      <c r="G26" s="130">
        <v>103.8</v>
      </c>
      <c r="H26" s="130">
        <v>105</v>
      </c>
    </row>
    <row r="27" spans="2:8" ht="15.75" thickBot="1" x14ac:dyDescent="0.3">
      <c r="B27" s="229" t="s">
        <v>921</v>
      </c>
      <c r="C27" s="130">
        <v>19.5</v>
      </c>
      <c r="D27" s="130">
        <v>10.1</v>
      </c>
      <c r="E27" s="130">
        <v>9.4</v>
      </c>
      <c r="F27" s="130">
        <v>120</v>
      </c>
      <c r="G27" s="130">
        <v>134.69999999999999</v>
      </c>
      <c r="H27" s="130">
        <v>108</v>
      </c>
    </row>
    <row r="28" spans="2:8" ht="15.75" thickBot="1" x14ac:dyDescent="0.3">
      <c r="B28" s="229" t="s">
        <v>922</v>
      </c>
      <c r="C28" s="130">
        <v>0.1</v>
      </c>
      <c r="D28" s="130">
        <v>0.1</v>
      </c>
      <c r="E28" s="130">
        <v>0.1</v>
      </c>
      <c r="F28" s="130">
        <v>100</v>
      </c>
      <c r="G28" s="131">
        <v>100</v>
      </c>
      <c r="H28" s="131" t="s">
        <v>226</v>
      </c>
    </row>
    <row r="29" spans="2:8" x14ac:dyDescent="0.25">
      <c r="B29" s="135" t="s">
        <v>48</v>
      </c>
    </row>
    <row r="31" spans="2:8" x14ac:dyDescent="0.25">
      <c r="B31" s="10"/>
    </row>
    <row r="32" spans="2:8" ht="15.75" thickBot="1" x14ac:dyDescent="0.3">
      <c r="B32" s="10" t="s">
        <v>1011</v>
      </c>
    </row>
    <row r="33" spans="2:5" ht="15.75" thickBot="1" x14ac:dyDescent="0.3">
      <c r="B33" s="136" t="s">
        <v>136</v>
      </c>
      <c r="C33" s="237" t="s">
        <v>34</v>
      </c>
      <c r="D33" s="237" t="s">
        <v>35</v>
      </c>
      <c r="E33" s="237" t="s">
        <v>36</v>
      </c>
    </row>
    <row r="34" spans="2:5" ht="15.75" thickBot="1" x14ac:dyDescent="0.3">
      <c r="B34" s="128" t="s">
        <v>899</v>
      </c>
      <c r="C34" s="132">
        <v>55.1</v>
      </c>
      <c r="D34" s="132">
        <v>62.4</v>
      </c>
      <c r="E34" s="132">
        <v>48.3</v>
      </c>
    </row>
    <row r="35" spans="2:5" ht="15.75" thickBot="1" x14ac:dyDescent="0.3">
      <c r="B35" s="128" t="s">
        <v>923</v>
      </c>
      <c r="C35" s="132">
        <v>66.2</v>
      </c>
      <c r="D35" s="132">
        <v>72</v>
      </c>
      <c r="E35" s="132">
        <v>60.3</v>
      </c>
    </row>
    <row r="36" spans="2:5" ht="15.75" thickBot="1" x14ac:dyDescent="0.3">
      <c r="B36" s="128" t="s">
        <v>924</v>
      </c>
      <c r="C36" s="132">
        <v>71.099999999999994</v>
      </c>
      <c r="D36" s="132">
        <v>77.400000000000006</v>
      </c>
      <c r="E36" s="132">
        <v>64.7</v>
      </c>
    </row>
    <row r="37" spans="2:5" ht="15.75" thickBot="1" x14ac:dyDescent="0.3">
      <c r="B37" s="128" t="s">
        <v>900</v>
      </c>
      <c r="C37" s="132"/>
      <c r="D37" s="132"/>
      <c r="E37" s="132"/>
    </row>
    <row r="38" spans="2:5" ht="15.75" thickBot="1" x14ac:dyDescent="0.3">
      <c r="B38" s="133" t="s">
        <v>901</v>
      </c>
      <c r="C38" s="130">
        <v>4.0999999999999996</v>
      </c>
      <c r="D38" s="130">
        <v>4.7</v>
      </c>
      <c r="E38" s="130">
        <v>3.4</v>
      </c>
    </row>
    <row r="39" spans="2:5" ht="15.75" thickBot="1" x14ac:dyDescent="0.3">
      <c r="B39" s="133" t="s">
        <v>902</v>
      </c>
      <c r="C39" s="130">
        <v>46</v>
      </c>
      <c r="D39" s="130">
        <v>55.6</v>
      </c>
      <c r="E39" s="130">
        <v>35.9</v>
      </c>
    </row>
    <row r="40" spans="2:5" ht="15.75" thickBot="1" x14ac:dyDescent="0.3">
      <c r="B40" s="133" t="s">
        <v>903</v>
      </c>
      <c r="C40" s="130">
        <v>73.099999999999994</v>
      </c>
      <c r="D40" s="130">
        <v>84.7</v>
      </c>
      <c r="E40" s="130">
        <v>61</v>
      </c>
    </row>
    <row r="41" spans="2:5" ht="15.75" thickBot="1" x14ac:dyDescent="0.3">
      <c r="B41" s="133" t="s">
        <v>904</v>
      </c>
      <c r="C41" s="130">
        <v>75</v>
      </c>
      <c r="D41" s="130">
        <v>86.3</v>
      </c>
      <c r="E41" s="130">
        <v>63.2</v>
      </c>
    </row>
    <row r="42" spans="2:5" ht="15.75" thickBot="1" x14ac:dyDescent="0.3">
      <c r="B42" s="133" t="s">
        <v>905</v>
      </c>
      <c r="C42" s="130">
        <v>81.2</v>
      </c>
      <c r="D42" s="130">
        <v>88.9</v>
      </c>
      <c r="E42" s="130">
        <v>73</v>
      </c>
    </row>
    <row r="43" spans="2:5" ht="15.75" thickBot="1" x14ac:dyDescent="0.3">
      <c r="B43" s="133" t="s">
        <v>906</v>
      </c>
      <c r="C43" s="130">
        <v>85.4</v>
      </c>
      <c r="D43" s="130">
        <v>88.7</v>
      </c>
      <c r="E43" s="130">
        <v>81.8</v>
      </c>
    </row>
    <row r="44" spans="2:5" ht="15.75" thickBot="1" x14ac:dyDescent="0.3">
      <c r="B44" s="133" t="s">
        <v>907</v>
      </c>
      <c r="C44" s="130">
        <v>85.1</v>
      </c>
      <c r="D44" s="130">
        <v>85.7</v>
      </c>
      <c r="E44" s="130">
        <v>84.4</v>
      </c>
    </row>
    <row r="45" spans="2:5" ht="15.75" thickBot="1" x14ac:dyDescent="0.3">
      <c r="B45" s="133" t="s">
        <v>908</v>
      </c>
      <c r="C45" s="130">
        <v>80.7</v>
      </c>
      <c r="D45" s="130">
        <v>82.5</v>
      </c>
      <c r="E45" s="130">
        <v>78.900000000000006</v>
      </c>
    </row>
    <row r="46" spans="2:5" ht="15.75" thickBot="1" x14ac:dyDescent="0.3">
      <c r="B46" s="133" t="s">
        <v>909</v>
      </c>
      <c r="C46" s="130">
        <v>74.5</v>
      </c>
      <c r="D46" s="130">
        <v>76.3</v>
      </c>
      <c r="E46" s="130">
        <v>72.8</v>
      </c>
    </row>
    <row r="47" spans="2:5" ht="15.75" thickBot="1" x14ac:dyDescent="0.3">
      <c r="B47" s="133" t="s">
        <v>910</v>
      </c>
      <c r="C47" s="130">
        <v>31.5</v>
      </c>
      <c r="D47" s="130">
        <v>36.200000000000003</v>
      </c>
      <c r="E47" s="130">
        <v>27.3</v>
      </c>
    </row>
    <row r="48" spans="2:5" ht="15.75" thickBot="1" x14ac:dyDescent="0.3">
      <c r="B48" s="133" t="s">
        <v>911</v>
      </c>
      <c r="C48" s="130">
        <v>3.5</v>
      </c>
      <c r="D48" s="130">
        <v>4.7</v>
      </c>
      <c r="E48" s="130">
        <v>2.7</v>
      </c>
    </row>
    <row r="49" spans="2:5" ht="15.75" thickBot="1" x14ac:dyDescent="0.3">
      <c r="B49" s="128" t="s">
        <v>925</v>
      </c>
      <c r="C49" s="132"/>
      <c r="D49" s="137"/>
      <c r="E49" s="130"/>
    </row>
    <row r="50" spans="2:5" ht="15.75" thickBot="1" x14ac:dyDescent="0.3">
      <c r="B50" s="133" t="s">
        <v>484</v>
      </c>
      <c r="C50" s="130">
        <v>21.4</v>
      </c>
      <c r="D50" s="130">
        <v>23.2</v>
      </c>
      <c r="E50" s="130">
        <v>19.8</v>
      </c>
    </row>
    <row r="51" spans="2:5" ht="15.75" thickBot="1" x14ac:dyDescent="0.3">
      <c r="B51" s="229" t="s">
        <v>485</v>
      </c>
      <c r="C51" s="130">
        <v>70.8</v>
      </c>
      <c r="D51" s="130">
        <v>75.599999999999994</v>
      </c>
      <c r="E51" s="130">
        <v>63.4</v>
      </c>
    </row>
    <row r="52" spans="2:5" ht="15.75" thickBot="1" x14ac:dyDescent="0.3">
      <c r="B52" s="291" t="s">
        <v>486</v>
      </c>
      <c r="C52" s="130">
        <v>77.3</v>
      </c>
      <c r="D52" s="130">
        <v>83</v>
      </c>
      <c r="E52" s="130">
        <v>68.900000000000006</v>
      </c>
    </row>
    <row r="53" spans="2:5" ht="15.75" thickBot="1" x14ac:dyDescent="0.3">
      <c r="B53" s="229" t="s">
        <v>926</v>
      </c>
      <c r="C53" s="130">
        <v>49.6</v>
      </c>
      <c r="D53" s="130">
        <v>53.2</v>
      </c>
      <c r="E53" s="130">
        <v>47.2</v>
      </c>
    </row>
    <row r="54" spans="2:5" ht="15.75" thickBot="1" x14ac:dyDescent="0.3">
      <c r="B54" s="229" t="s">
        <v>927</v>
      </c>
      <c r="C54" s="130">
        <v>77.099999999999994</v>
      </c>
      <c r="D54" s="130">
        <v>84.2</v>
      </c>
      <c r="E54" s="130">
        <v>70.2</v>
      </c>
    </row>
    <row r="55" spans="2:5" ht="15.75" thickBot="1" x14ac:dyDescent="0.3">
      <c r="B55" s="229" t="s">
        <v>489</v>
      </c>
      <c r="C55" s="130">
        <v>82.9</v>
      </c>
      <c r="D55" s="130">
        <v>90.3</v>
      </c>
      <c r="E55" s="130">
        <v>80.3</v>
      </c>
    </row>
    <row r="56" spans="2:5" ht="15.75" thickBot="1" x14ac:dyDescent="0.3">
      <c r="B56" s="229" t="s">
        <v>928</v>
      </c>
      <c r="C56" s="130">
        <v>55.9</v>
      </c>
      <c r="D56" s="130">
        <v>60.7</v>
      </c>
      <c r="E56" s="130">
        <v>53</v>
      </c>
    </row>
    <row r="57" spans="2:5" ht="15.75" thickBot="1" x14ac:dyDescent="0.3">
      <c r="B57" s="229" t="s">
        <v>929</v>
      </c>
      <c r="C57" s="130">
        <v>82.7</v>
      </c>
      <c r="D57" s="130">
        <v>89.1</v>
      </c>
      <c r="E57" s="130">
        <v>77.8</v>
      </c>
    </row>
    <row r="58" spans="2:5" ht="15.75" thickBot="1" x14ac:dyDescent="0.3">
      <c r="B58" s="229" t="s">
        <v>930</v>
      </c>
      <c r="C58" s="130">
        <v>85.5</v>
      </c>
      <c r="D58" s="130">
        <v>95.5</v>
      </c>
      <c r="E58" s="130">
        <v>77.3</v>
      </c>
    </row>
    <row r="59" spans="2:5" ht="15.75" thickBot="1" x14ac:dyDescent="0.3">
      <c r="B59" s="229" t="s">
        <v>931</v>
      </c>
      <c r="C59" s="130">
        <v>0.9</v>
      </c>
      <c r="D59" s="130">
        <v>1.4</v>
      </c>
      <c r="E59" s="130" t="s">
        <v>226</v>
      </c>
    </row>
    <row r="60" spans="2:5" x14ac:dyDescent="0.25">
      <c r="B60" s="135" t="s">
        <v>48</v>
      </c>
    </row>
    <row r="61" spans="2:5" x14ac:dyDescent="0.25">
      <c r="B61" s="135"/>
    </row>
    <row r="62" spans="2:5" ht="15.75" thickBot="1" x14ac:dyDescent="0.3">
      <c r="B62" s="10" t="s">
        <v>932</v>
      </c>
    </row>
    <row r="63" spans="2:5" ht="28.5" x14ac:dyDescent="0.25">
      <c r="B63" s="414" t="s">
        <v>427</v>
      </c>
      <c r="C63" s="138" t="s">
        <v>463</v>
      </c>
      <c r="D63" s="138" t="s">
        <v>465</v>
      </c>
      <c r="E63" s="138" t="s">
        <v>467</v>
      </c>
    </row>
    <row r="64" spans="2:5" ht="15.75" thickBot="1" x14ac:dyDescent="0.3">
      <c r="B64" s="415"/>
      <c r="C64" s="139" t="s">
        <v>464</v>
      </c>
      <c r="D64" s="139" t="s">
        <v>466</v>
      </c>
      <c r="E64" s="139" t="s">
        <v>468</v>
      </c>
    </row>
    <row r="65" spans="2:8" ht="15.75" thickBot="1" x14ac:dyDescent="0.3">
      <c r="B65" s="140" t="s">
        <v>433</v>
      </c>
      <c r="C65" s="141">
        <v>2530.6999999999998</v>
      </c>
      <c r="D65" s="142">
        <v>100</v>
      </c>
      <c r="E65" s="142">
        <v>101.5</v>
      </c>
    </row>
    <row r="66" spans="2:8" ht="15.75" thickBot="1" x14ac:dyDescent="0.3">
      <c r="B66" s="143" t="s">
        <v>493</v>
      </c>
      <c r="C66" s="142"/>
      <c r="D66" s="11"/>
      <c r="E66" s="142"/>
    </row>
    <row r="67" spans="2:8" ht="15.75" thickBot="1" x14ac:dyDescent="0.3">
      <c r="B67" s="143" t="s">
        <v>434</v>
      </c>
      <c r="C67" s="11">
        <v>337</v>
      </c>
      <c r="D67" s="11">
        <v>13.3</v>
      </c>
      <c r="E67" s="11">
        <v>101</v>
      </c>
    </row>
    <row r="68" spans="2:8" ht="15.75" thickBot="1" x14ac:dyDescent="0.3">
      <c r="B68" s="143" t="s">
        <v>435</v>
      </c>
      <c r="C68" s="11">
        <v>281.5</v>
      </c>
      <c r="D68" s="11">
        <v>11.1</v>
      </c>
      <c r="E68" s="11">
        <v>100.4</v>
      </c>
    </row>
    <row r="69" spans="2:8" ht="15.75" thickBot="1" x14ac:dyDescent="0.3">
      <c r="B69" s="143" t="s">
        <v>436</v>
      </c>
      <c r="C69" s="11">
        <v>288.60000000000002</v>
      </c>
      <c r="D69" s="11">
        <v>11.4</v>
      </c>
      <c r="E69" s="11">
        <v>102.4</v>
      </c>
    </row>
    <row r="70" spans="2:8" ht="15.75" thickBot="1" x14ac:dyDescent="0.3">
      <c r="B70" s="143" t="s">
        <v>437</v>
      </c>
      <c r="C70" s="11">
        <v>325.89999999999998</v>
      </c>
      <c r="D70" s="11">
        <v>12.9</v>
      </c>
      <c r="E70" s="11">
        <v>102.3</v>
      </c>
    </row>
    <row r="71" spans="2:8" ht="15.75" thickBot="1" x14ac:dyDescent="0.3">
      <c r="B71" s="143" t="s">
        <v>438</v>
      </c>
      <c r="C71" s="11">
        <v>320.10000000000002</v>
      </c>
      <c r="D71" s="11">
        <v>12.6</v>
      </c>
      <c r="E71" s="11">
        <v>101.1</v>
      </c>
    </row>
    <row r="72" spans="2:8" ht="15.75" thickBot="1" x14ac:dyDescent="0.3">
      <c r="B72" s="143" t="s">
        <v>439</v>
      </c>
      <c r="C72" s="11">
        <v>296.10000000000002</v>
      </c>
      <c r="D72" s="11">
        <v>11.7</v>
      </c>
      <c r="E72" s="11">
        <v>101.4</v>
      </c>
    </row>
    <row r="73" spans="2:8" ht="15.75" thickBot="1" x14ac:dyDescent="0.3">
      <c r="B73" s="143" t="s">
        <v>440</v>
      </c>
      <c r="C73" s="11">
        <v>349.3</v>
      </c>
      <c r="D73" s="11">
        <v>13.8</v>
      </c>
      <c r="E73" s="11">
        <v>102.3</v>
      </c>
    </row>
    <row r="74" spans="2:8" ht="15.75" thickBot="1" x14ac:dyDescent="0.3">
      <c r="B74" s="143" t="s">
        <v>441</v>
      </c>
      <c r="C74" s="11">
        <v>332.2</v>
      </c>
      <c r="D74" s="11">
        <v>13.1</v>
      </c>
      <c r="E74" s="11">
        <v>101.4</v>
      </c>
    </row>
    <row r="75" spans="2:8" x14ac:dyDescent="0.25">
      <c r="B75" s="135" t="s">
        <v>933</v>
      </c>
    </row>
    <row r="76" spans="2:8" x14ac:dyDescent="0.25">
      <c r="B76" s="135"/>
    </row>
    <row r="78" spans="2:8" ht="15.75" thickBot="1" x14ac:dyDescent="0.3">
      <c r="B78" s="10" t="s">
        <v>934</v>
      </c>
    </row>
    <row r="79" spans="2:8" ht="15.75" thickBot="1" x14ac:dyDescent="0.3">
      <c r="B79" s="252"/>
      <c r="C79" s="416">
        <v>2016</v>
      </c>
      <c r="D79" s="417"/>
      <c r="E79" s="418"/>
      <c r="F79" s="416">
        <v>2017</v>
      </c>
      <c r="G79" s="417"/>
      <c r="H79" s="418"/>
    </row>
    <row r="80" spans="2:8" ht="57.75" thickBot="1" x14ac:dyDescent="0.3">
      <c r="B80" s="253"/>
      <c r="C80" s="158" t="s">
        <v>1012</v>
      </c>
      <c r="D80" s="158" t="s">
        <v>935</v>
      </c>
      <c r="E80" s="158" t="s">
        <v>936</v>
      </c>
      <c r="F80" s="158" t="s">
        <v>1012</v>
      </c>
      <c r="G80" s="158" t="s">
        <v>937</v>
      </c>
      <c r="H80" s="158" t="s">
        <v>936</v>
      </c>
    </row>
    <row r="81" spans="2:8" ht="15.75" thickBot="1" x14ac:dyDescent="0.3">
      <c r="B81" s="198" t="s">
        <v>787</v>
      </c>
      <c r="C81" s="11" t="s">
        <v>938</v>
      </c>
      <c r="D81" s="11">
        <v>102.5</v>
      </c>
      <c r="E81" s="11">
        <v>100</v>
      </c>
      <c r="F81" s="156">
        <v>2348930</v>
      </c>
      <c r="G81" s="11">
        <v>101.8</v>
      </c>
      <c r="H81" s="11">
        <v>100</v>
      </c>
    </row>
    <row r="82" spans="2:8" ht="15.75" thickBot="1" x14ac:dyDescent="0.3">
      <c r="B82" s="198" t="s">
        <v>754</v>
      </c>
      <c r="C82" s="11" t="s">
        <v>939</v>
      </c>
      <c r="D82" s="11">
        <v>97</v>
      </c>
      <c r="E82" s="11">
        <v>3.9</v>
      </c>
      <c r="F82" s="156">
        <v>87353</v>
      </c>
      <c r="G82" s="11">
        <v>96</v>
      </c>
      <c r="H82" s="11">
        <v>3.7</v>
      </c>
    </row>
    <row r="83" spans="2:8" ht="15.75" thickBot="1" x14ac:dyDescent="0.3">
      <c r="B83" s="198" t="s">
        <v>755</v>
      </c>
      <c r="C83" s="11" t="s">
        <v>940</v>
      </c>
      <c r="D83" s="11">
        <v>103.6</v>
      </c>
      <c r="E83" s="11">
        <v>22.9</v>
      </c>
      <c r="F83" s="156">
        <v>543782</v>
      </c>
      <c r="G83" s="11">
        <v>103.1</v>
      </c>
      <c r="H83" s="11">
        <v>23.2</v>
      </c>
    </row>
    <row r="84" spans="2:8" ht="15.75" thickBot="1" x14ac:dyDescent="0.3">
      <c r="B84" s="198" t="s">
        <v>757</v>
      </c>
      <c r="C84" s="11" t="s">
        <v>941</v>
      </c>
      <c r="D84" s="11">
        <v>98.7</v>
      </c>
      <c r="E84" s="11">
        <v>0.3</v>
      </c>
      <c r="F84" s="156">
        <v>6337</v>
      </c>
      <c r="G84" s="11">
        <v>95.3</v>
      </c>
      <c r="H84" s="11">
        <v>0.3</v>
      </c>
    </row>
    <row r="85" spans="2:8" ht="15.75" thickBot="1" x14ac:dyDescent="0.3">
      <c r="B85" s="198" t="s">
        <v>760</v>
      </c>
      <c r="C85" s="11" t="s">
        <v>942</v>
      </c>
      <c r="D85" s="11">
        <v>104.1</v>
      </c>
      <c r="E85" s="11">
        <v>20.9</v>
      </c>
      <c r="F85" s="156">
        <v>500059</v>
      </c>
      <c r="G85" s="11">
        <v>103.6</v>
      </c>
      <c r="H85" s="11">
        <v>21.3</v>
      </c>
    </row>
    <row r="86" spans="2:8" ht="30.75" thickBot="1" x14ac:dyDescent="0.3">
      <c r="B86" s="198" t="s">
        <v>762</v>
      </c>
      <c r="C86" s="11" t="s">
        <v>943</v>
      </c>
      <c r="D86" s="11">
        <v>95</v>
      </c>
      <c r="E86" s="11">
        <v>0.7</v>
      </c>
      <c r="F86" s="156">
        <v>16605</v>
      </c>
      <c r="G86" s="11">
        <v>98.4</v>
      </c>
      <c r="H86" s="11">
        <v>0.7</v>
      </c>
    </row>
    <row r="87" spans="2:8" ht="45.75" thickBot="1" x14ac:dyDescent="0.3">
      <c r="B87" s="198" t="s">
        <v>765</v>
      </c>
      <c r="C87" s="11" t="s">
        <v>944</v>
      </c>
      <c r="D87" s="11">
        <v>103.1</v>
      </c>
      <c r="E87" s="11">
        <v>0.9</v>
      </c>
      <c r="F87" s="156">
        <v>20781</v>
      </c>
      <c r="G87" s="11">
        <v>97.9</v>
      </c>
      <c r="H87" s="11">
        <v>0.9</v>
      </c>
    </row>
    <row r="88" spans="2:8" ht="15.75" thickBot="1" x14ac:dyDescent="0.3">
      <c r="B88" s="198" t="s">
        <v>766</v>
      </c>
      <c r="C88" s="11" t="s">
        <v>945</v>
      </c>
      <c r="D88" s="11">
        <v>101.2</v>
      </c>
      <c r="E88" s="11">
        <v>6.8</v>
      </c>
      <c r="F88" s="156">
        <v>161314</v>
      </c>
      <c r="G88" s="11">
        <v>102.5</v>
      </c>
      <c r="H88" s="11">
        <v>6.9</v>
      </c>
    </row>
    <row r="89" spans="2:8" ht="30.75" thickBot="1" x14ac:dyDescent="0.3">
      <c r="B89" s="198" t="s">
        <v>767</v>
      </c>
      <c r="C89" s="11" t="s">
        <v>946</v>
      </c>
      <c r="D89" s="11">
        <v>100.6</v>
      </c>
      <c r="E89" s="11">
        <v>15.8</v>
      </c>
      <c r="F89" s="156">
        <v>373217</v>
      </c>
      <c r="G89" s="11">
        <v>102.4</v>
      </c>
      <c r="H89" s="11">
        <v>15.9</v>
      </c>
    </row>
    <row r="90" spans="2:8" ht="15.75" thickBot="1" x14ac:dyDescent="0.3">
      <c r="B90" s="198" t="s">
        <v>768</v>
      </c>
      <c r="C90" s="11" t="s">
        <v>947</v>
      </c>
      <c r="D90" s="11">
        <v>99.6</v>
      </c>
      <c r="E90" s="11">
        <v>6.3</v>
      </c>
      <c r="F90" s="156">
        <v>149454</v>
      </c>
      <c r="G90" s="11">
        <v>103.3</v>
      </c>
      <c r="H90" s="11">
        <v>6.4</v>
      </c>
    </row>
    <row r="91" spans="2:8" ht="15.75" thickBot="1" x14ac:dyDescent="0.3">
      <c r="B91" s="198" t="s">
        <v>769</v>
      </c>
      <c r="C91" s="11" t="s">
        <v>948</v>
      </c>
      <c r="D91" s="11">
        <v>102.8</v>
      </c>
      <c r="E91" s="11">
        <v>2.5</v>
      </c>
      <c r="F91" s="156">
        <v>60204</v>
      </c>
      <c r="G91" s="11">
        <v>102.6</v>
      </c>
      <c r="H91" s="11">
        <v>2.6</v>
      </c>
    </row>
    <row r="92" spans="2:8" ht="15.75" thickBot="1" x14ac:dyDescent="0.3">
      <c r="B92" s="198" t="s">
        <v>770</v>
      </c>
      <c r="C92" s="11" t="s">
        <v>949</v>
      </c>
      <c r="D92" s="11">
        <v>107.7</v>
      </c>
      <c r="E92" s="11">
        <v>3</v>
      </c>
      <c r="F92" s="156">
        <v>71539</v>
      </c>
      <c r="G92" s="11">
        <v>104.2</v>
      </c>
      <c r="H92" s="11">
        <v>3</v>
      </c>
    </row>
    <row r="93" spans="2:8" ht="15.75" thickBot="1" x14ac:dyDescent="0.3">
      <c r="B93" s="198" t="s">
        <v>773</v>
      </c>
      <c r="C93" s="11" t="s">
        <v>950</v>
      </c>
      <c r="D93" s="11">
        <v>102</v>
      </c>
      <c r="E93" s="11">
        <v>1.9</v>
      </c>
      <c r="F93" s="156">
        <v>42374</v>
      </c>
      <c r="G93" s="11">
        <v>98</v>
      </c>
      <c r="H93" s="11">
        <v>1.8</v>
      </c>
    </row>
    <row r="94" spans="2:8" ht="15.75" thickBot="1" x14ac:dyDescent="0.3">
      <c r="B94" s="198" t="s">
        <v>776</v>
      </c>
      <c r="C94" s="11" t="s">
        <v>951</v>
      </c>
      <c r="D94" s="11">
        <v>105.2</v>
      </c>
      <c r="E94" s="11">
        <v>1</v>
      </c>
      <c r="F94" s="156">
        <v>24920</v>
      </c>
      <c r="G94" s="11">
        <v>106.8</v>
      </c>
      <c r="H94" s="11">
        <v>1.1000000000000001</v>
      </c>
    </row>
    <row r="95" spans="2:8" ht="15.75" thickBot="1" x14ac:dyDescent="0.3">
      <c r="B95" s="198" t="s">
        <v>777</v>
      </c>
      <c r="C95" s="11" t="s">
        <v>952</v>
      </c>
      <c r="D95" s="11">
        <v>102.8</v>
      </c>
      <c r="E95" s="11">
        <v>4.5</v>
      </c>
      <c r="F95" s="156">
        <v>109910</v>
      </c>
      <c r="G95" s="11">
        <v>104.8</v>
      </c>
      <c r="H95" s="11">
        <v>4.7</v>
      </c>
    </row>
    <row r="96" spans="2:8" ht="15.75" thickBot="1" x14ac:dyDescent="0.3">
      <c r="B96" s="198" t="s">
        <v>779</v>
      </c>
      <c r="C96" s="11" t="s">
        <v>953</v>
      </c>
      <c r="D96" s="11">
        <v>107</v>
      </c>
      <c r="E96" s="11">
        <v>6.3</v>
      </c>
      <c r="F96" s="156">
        <v>138504</v>
      </c>
      <c r="G96" s="11">
        <v>95</v>
      </c>
      <c r="H96" s="11">
        <v>5.9</v>
      </c>
    </row>
    <row r="97" spans="2:8" ht="30.75" thickBot="1" x14ac:dyDescent="0.3">
      <c r="B97" s="198" t="s">
        <v>780</v>
      </c>
      <c r="C97" s="11" t="s">
        <v>954</v>
      </c>
      <c r="D97" s="11">
        <v>100.4</v>
      </c>
      <c r="E97" s="11">
        <v>6.3</v>
      </c>
      <c r="F97" s="156">
        <v>147468</v>
      </c>
      <c r="G97" s="11">
        <v>100.8</v>
      </c>
      <c r="H97" s="11">
        <v>6.3</v>
      </c>
    </row>
    <row r="98" spans="2:8" ht="15.75" thickBot="1" x14ac:dyDescent="0.3">
      <c r="B98" s="198" t="s">
        <v>783</v>
      </c>
      <c r="C98" s="11" t="s">
        <v>955</v>
      </c>
      <c r="D98" s="11">
        <v>100.6</v>
      </c>
      <c r="E98" s="11">
        <v>7.2</v>
      </c>
      <c r="F98" s="156">
        <v>168749</v>
      </c>
      <c r="G98" s="11">
        <v>101.4</v>
      </c>
      <c r="H98" s="11">
        <v>7.2</v>
      </c>
    </row>
    <row r="99" spans="2:8" ht="15.75" thickBot="1" x14ac:dyDescent="0.3">
      <c r="B99" s="198" t="s">
        <v>784</v>
      </c>
      <c r="C99" s="11" t="s">
        <v>956</v>
      </c>
      <c r="D99" s="11">
        <v>105.5</v>
      </c>
      <c r="E99" s="11">
        <v>6.9</v>
      </c>
      <c r="F99" s="156">
        <v>159701</v>
      </c>
      <c r="G99" s="11">
        <v>100.5</v>
      </c>
      <c r="H99" s="11">
        <v>6.8</v>
      </c>
    </row>
    <row r="100" spans="2:8" ht="15.75" thickBot="1" x14ac:dyDescent="0.3">
      <c r="B100" s="198" t="s">
        <v>785</v>
      </c>
      <c r="C100" s="11" t="s">
        <v>957</v>
      </c>
      <c r="D100" s="11">
        <v>103.9</v>
      </c>
      <c r="E100" s="11">
        <v>2.2000000000000002</v>
      </c>
      <c r="F100" s="156">
        <v>52984</v>
      </c>
      <c r="G100" s="11">
        <v>104.4</v>
      </c>
      <c r="H100" s="11">
        <v>2.2999999999999998</v>
      </c>
    </row>
    <row r="101" spans="2:8" ht="15.75" thickBot="1" x14ac:dyDescent="0.3">
      <c r="B101" s="198" t="s">
        <v>786</v>
      </c>
      <c r="C101" s="11" t="s">
        <v>958</v>
      </c>
      <c r="D101" s="11">
        <v>106.5</v>
      </c>
      <c r="E101" s="11">
        <v>2.4</v>
      </c>
      <c r="F101" s="156">
        <v>57456</v>
      </c>
      <c r="G101" s="11">
        <v>103.7</v>
      </c>
      <c r="H101" s="11">
        <v>2.4</v>
      </c>
    </row>
    <row r="102" spans="2:8" x14ac:dyDescent="0.25">
      <c r="B102" s="135" t="s">
        <v>959</v>
      </c>
    </row>
    <row r="103" spans="2:8" x14ac:dyDescent="0.25">
      <c r="B103" s="10"/>
    </row>
    <row r="104" spans="2:8" ht="15.75" thickBot="1" x14ac:dyDescent="0.3">
      <c r="B104" s="10" t="s">
        <v>1013</v>
      </c>
    </row>
    <row r="105" spans="2:8" ht="15.75" thickBot="1" x14ac:dyDescent="0.3">
      <c r="B105" s="136" t="s">
        <v>136</v>
      </c>
      <c r="C105" s="237" t="s">
        <v>34</v>
      </c>
      <c r="D105" s="237" t="s">
        <v>35</v>
      </c>
      <c r="E105" s="237" t="s">
        <v>36</v>
      </c>
    </row>
    <row r="106" spans="2:8" ht="15.75" thickBot="1" x14ac:dyDescent="0.3">
      <c r="B106" s="128" t="s">
        <v>34</v>
      </c>
      <c r="C106" s="132">
        <v>8.1</v>
      </c>
      <c r="D106" s="132">
        <v>7.9</v>
      </c>
      <c r="E106" s="132">
        <v>8.4</v>
      </c>
    </row>
    <row r="107" spans="2:8" ht="15.75" thickBot="1" x14ac:dyDescent="0.3">
      <c r="B107" s="128" t="s">
        <v>900</v>
      </c>
      <c r="C107" s="130"/>
      <c r="D107" s="130"/>
      <c r="E107" s="130"/>
    </row>
    <row r="108" spans="2:8" ht="15.75" thickBot="1" x14ac:dyDescent="0.3">
      <c r="B108" s="144" t="s">
        <v>1215</v>
      </c>
      <c r="C108" s="130">
        <v>45</v>
      </c>
      <c r="D108" s="130">
        <v>45.5</v>
      </c>
      <c r="E108" s="130">
        <v>44.1</v>
      </c>
    </row>
    <row r="109" spans="2:8" ht="15.75" thickBot="1" x14ac:dyDescent="0.3">
      <c r="B109" s="144" t="s">
        <v>1216</v>
      </c>
      <c r="C109" s="130">
        <v>15.9</v>
      </c>
      <c r="D109" s="130">
        <v>15.1</v>
      </c>
      <c r="E109" s="130">
        <v>17.3</v>
      </c>
    </row>
    <row r="110" spans="2:8" ht="15.75" thickBot="1" x14ac:dyDescent="0.3">
      <c r="B110" s="144" t="s">
        <v>1217</v>
      </c>
      <c r="C110" s="130">
        <v>9.8000000000000007</v>
      </c>
      <c r="D110" s="130">
        <v>8.6999999999999993</v>
      </c>
      <c r="E110" s="130">
        <v>11.4</v>
      </c>
    </row>
    <row r="111" spans="2:8" ht="15.75" thickBot="1" x14ac:dyDescent="0.3">
      <c r="B111" s="144" t="s">
        <v>960</v>
      </c>
      <c r="C111" s="130">
        <v>8.5</v>
      </c>
      <c r="D111" s="130">
        <v>8.5</v>
      </c>
      <c r="E111" s="130">
        <v>8.5</v>
      </c>
    </row>
    <row r="112" spans="2:8" ht="15.75" thickBot="1" x14ac:dyDescent="0.3">
      <c r="B112" s="144" t="s">
        <v>1218</v>
      </c>
      <c r="C112" s="130">
        <v>7.3</v>
      </c>
      <c r="D112" s="130">
        <v>6.6</v>
      </c>
      <c r="E112" s="130">
        <v>8.1</v>
      </c>
    </row>
    <row r="113" spans="2:5" ht="15.75" thickBot="1" x14ac:dyDescent="0.3">
      <c r="B113" s="144" t="s">
        <v>1219</v>
      </c>
      <c r="C113" s="130">
        <v>6.3</v>
      </c>
      <c r="D113" s="130">
        <v>6.5</v>
      </c>
      <c r="E113" s="130">
        <v>6.1</v>
      </c>
    </row>
    <row r="114" spans="2:5" ht="15.75" thickBot="1" x14ac:dyDescent="0.3">
      <c r="B114" s="144" t="s">
        <v>1220</v>
      </c>
      <c r="C114" s="130">
        <v>6.3</v>
      </c>
      <c r="D114" s="130">
        <v>6.1</v>
      </c>
      <c r="E114" s="130">
        <v>6.5</v>
      </c>
    </row>
    <row r="115" spans="2:5" ht="15.75" thickBot="1" x14ac:dyDescent="0.3">
      <c r="B115" s="144" t="s">
        <v>1221</v>
      </c>
      <c r="C115" s="130">
        <v>7.7</v>
      </c>
      <c r="D115" s="130">
        <v>7.3</v>
      </c>
      <c r="E115" s="130">
        <v>8.1</v>
      </c>
    </row>
    <row r="116" spans="2:5" ht="15.75" thickBot="1" x14ac:dyDescent="0.3">
      <c r="B116" s="144" t="s">
        <v>1222</v>
      </c>
      <c r="C116" s="130">
        <v>7</v>
      </c>
      <c r="D116" s="130">
        <v>6.7</v>
      </c>
      <c r="E116" s="130">
        <v>7.3</v>
      </c>
    </row>
    <row r="117" spans="2:5" ht="15.75" thickBot="1" x14ac:dyDescent="0.3">
      <c r="B117" s="144" t="s">
        <v>1223</v>
      </c>
      <c r="C117" s="130">
        <v>3.8</v>
      </c>
      <c r="D117" s="130">
        <v>3.4</v>
      </c>
      <c r="E117" s="130">
        <v>4.2</v>
      </c>
    </row>
    <row r="118" spans="2:5" ht="15.75" thickBot="1" x14ac:dyDescent="0.3">
      <c r="B118" s="144" t="s">
        <v>961</v>
      </c>
      <c r="C118" s="130">
        <v>1.9</v>
      </c>
      <c r="D118" s="130">
        <v>2</v>
      </c>
      <c r="E118" s="130">
        <v>1.8</v>
      </c>
    </row>
    <row r="119" spans="2:5" ht="15.75" thickBot="1" x14ac:dyDescent="0.3">
      <c r="B119" s="128" t="s">
        <v>962</v>
      </c>
      <c r="C119" s="130"/>
      <c r="D119" s="130"/>
      <c r="E119" s="130"/>
    </row>
    <row r="120" spans="2:5" ht="15.75" thickBot="1" x14ac:dyDescent="0.3">
      <c r="B120" s="144" t="s">
        <v>484</v>
      </c>
      <c r="C120" s="130">
        <v>30.2</v>
      </c>
      <c r="D120" s="130">
        <v>32.299999999999997</v>
      </c>
      <c r="E120" s="130">
        <v>27.9</v>
      </c>
    </row>
    <row r="121" spans="2:5" ht="15.75" thickBot="1" x14ac:dyDescent="0.3">
      <c r="B121" s="229" t="s">
        <v>485</v>
      </c>
      <c r="C121" s="130">
        <v>9.1999999999999993</v>
      </c>
      <c r="D121" s="130">
        <v>8.8000000000000007</v>
      </c>
      <c r="E121" s="130">
        <v>9.9</v>
      </c>
    </row>
    <row r="122" spans="2:5" ht="15.75" thickBot="1" x14ac:dyDescent="0.3">
      <c r="B122" s="291" t="s">
        <v>963</v>
      </c>
      <c r="C122" s="130">
        <v>8.6</v>
      </c>
      <c r="D122" s="130">
        <v>8.4</v>
      </c>
      <c r="E122" s="130">
        <v>9</v>
      </c>
    </row>
    <row r="123" spans="2:5" ht="15.75" thickBot="1" x14ac:dyDescent="0.3">
      <c r="B123" s="229" t="s">
        <v>926</v>
      </c>
      <c r="C123" s="130">
        <v>9.3000000000000007</v>
      </c>
      <c r="D123" s="130">
        <v>11</v>
      </c>
      <c r="E123" s="130">
        <v>8.1</v>
      </c>
    </row>
    <row r="124" spans="2:5" ht="15.75" thickBot="1" x14ac:dyDescent="0.3">
      <c r="B124" s="229" t="s">
        <v>927</v>
      </c>
      <c r="C124" s="130">
        <v>5.9</v>
      </c>
      <c r="D124" s="130">
        <v>5.0999999999999996</v>
      </c>
      <c r="E124" s="130">
        <v>6.8</v>
      </c>
    </row>
    <row r="125" spans="2:5" ht="15.75" thickBot="1" x14ac:dyDescent="0.3">
      <c r="B125" s="229" t="s">
        <v>489</v>
      </c>
      <c r="C125" s="130">
        <v>2.1</v>
      </c>
      <c r="D125" s="130" t="s">
        <v>226</v>
      </c>
      <c r="E125" s="130">
        <v>3</v>
      </c>
    </row>
    <row r="126" spans="2:5" ht="15.75" thickBot="1" x14ac:dyDescent="0.3">
      <c r="B126" s="229" t="s">
        <v>928</v>
      </c>
      <c r="C126" s="130">
        <v>5.0999999999999996</v>
      </c>
      <c r="D126" s="130">
        <v>2.6</v>
      </c>
      <c r="E126" s="130">
        <v>6.8</v>
      </c>
    </row>
    <row r="127" spans="2:5" ht="15.75" thickBot="1" x14ac:dyDescent="0.3">
      <c r="B127" s="229" t="s">
        <v>929</v>
      </c>
      <c r="C127" s="130">
        <v>4.2</v>
      </c>
      <c r="D127" s="130">
        <v>3.4</v>
      </c>
      <c r="E127" s="130">
        <v>4.8</v>
      </c>
    </row>
    <row r="128" spans="2:5" ht="15.75" thickBot="1" x14ac:dyDescent="0.3">
      <c r="B128" s="229" t="s">
        <v>930</v>
      </c>
      <c r="C128" s="130">
        <v>0.7</v>
      </c>
      <c r="D128" s="130">
        <v>1.3</v>
      </c>
      <c r="E128" s="130" t="s">
        <v>226</v>
      </c>
    </row>
    <row r="129" spans="2:5" ht="15.75" thickBot="1" x14ac:dyDescent="0.3">
      <c r="B129" s="229" t="s">
        <v>931</v>
      </c>
      <c r="C129" s="130">
        <v>25</v>
      </c>
      <c r="D129" s="130" t="s">
        <v>226</v>
      </c>
      <c r="E129" s="130">
        <v>25</v>
      </c>
    </row>
    <row r="130" spans="2:5" x14ac:dyDescent="0.25">
      <c r="B130" s="135" t="s">
        <v>48</v>
      </c>
    </row>
    <row r="131" spans="2:5" x14ac:dyDescent="0.25">
      <c r="B131" s="10"/>
    </row>
    <row r="132" spans="2:5" x14ac:dyDescent="0.25">
      <c r="B132" s="10" t="s">
        <v>964</v>
      </c>
    </row>
    <row r="133" spans="2:5" x14ac:dyDescent="0.25">
      <c r="B133" s="10"/>
    </row>
    <row r="134" spans="2:5" x14ac:dyDescent="0.25">
      <c r="B134" s="10"/>
    </row>
    <row r="135" spans="2:5" x14ac:dyDescent="0.25">
      <c r="B135" s="10"/>
    </row>
    <row r="136" spans="2:5" x14ac:dyDescent="0.25">
      <c r="B136" s="10"/>
    </row>
    <row r="137" spans="2:5" x14ac:dyDescent="0.25">
      <c r="B137" s="10"/>
    </row>
    <row r="138" spans="2:5" x14ac:dyDescent="0.25">
      <c r="B138" s="10"/>
    </row>
    <row r="139" spans="2:5" x14ac:dyDescent="0.25">
      <c r="B139" s="10"/>
    </row>
    <row r="140" spans="2:5" x14ac:dyDescent="0.25">
      <c r="B140" s="10"/>
    </row>
    <row r="141" spans="2:5" x14ac:dyDescent="0.25">
      <c r="B141" s="10"/>
    </row>
    <row r="142" spans="2:5" x14ac:dyDescent="0.25">
      <c r="B142" s="10"/>
    </row>
    <row r="143" spans="2:5" x14ac:dyDescent="0.25">
      <c r="B143" s="10"/>
    </row>
    <row r="144" spans="2:5" x14ac:dyDescent="0.25">
      <c r="B144" s="10"/>
    </row>
    <row r="145" spans="2:3" x14ac:dyDescent="0.25">
      <c r="B145" s="10"/>
    </row>
    <row r="146" spans="2:3" x14ac:dyDescent="0.25">
      <c r="B146" s="10"/>
    </row>
    <row r="147" spans="2:3" x14ac:dyDescent="0.25">
      <c r="B147" s="10"/>
    </row>
    <row r="148" spans="2:3" x14ac:dyDescent="0.25">
      <c r="B148" s="10"/>
    </row>
    <row r="149" spans="2:3" x14ac:dyDescent="0.25">
      <c r="B149" s="10"/>
    </row>
    <row r="150" spans="2:3" x14ac:dyDescent="0.25">
      <c r="B150" s="10"/>
    </row>
    <row r="151" spans="2:3" x14ac:dyDescent="0.25">
      <c r="B151" s="10"/>
    </row>
    <row r="153" spans="2:3" ht="15.75" thickBot="1" x14ac:dyDescent="0.3">
      <c r="B153" s="10" t="s">
        <v>965</v>
      </c>
    </row>
    <row r="154" spans="2:3" ht="43.5" thickBot="1" x14ac:dyDescent="0.3">
      <c r="B154" s="145" t="s">
        <v>136</v>
      </c>
      <c r="C154" s="146" t="s">
        <v>966</v>
      </c>
    </row>
    <row r="155" spans="2:3" ht="15.75" thickBot="1" x14ac:dyDescent="0.3">
      <c r="B155" s="147" t="s">
        <v>967</v>
      </c>
      <c r="C155" s="148" t="s">
        <v>968</v>
      </c>
    </row>
    <row r="156" spans="2:3" ht="15.75" thickBot="1" x14ac:dyDescent="0.3">
      <c r="B156" s="149" t="s">
        <v>969</v>
      </c>
      <c r="C156" s="150"/>
    </row>
    <row r="157" spans="2:3" ht="45.75" thickBot="1" x14ac:dyDescent="0.3">
      <c r="B157" s="149" t="s">
        <v>970</v>
      </c>
      <c r="C157" s="150" t="s">
        <v>971</v>
      </c>
    </row>
    <row r="158" spans="2:3" ht="45.75" thickBot="1" x14ac:dyDescent="0.3">
      <c r="B158" s="149" t="s">
        <v>972</v>
      </c>
      <c r="C158" s="150" t="s">
        <v>973</v>
      </c>
    </row>
    <row r="159" spans="2:3" ht="45.75" thickBot="1" x14ac:dyDescent="0.3">
      <c r="B159" s="149" t="s">
        <v>974</v>
      </c>
      <c r="C159" s="150">
        <v>693</v>
      </c>
    </row>
    <row r="160" spans="2:3" ht="30" x14ac:dyDescent="0.25">
      <c r="B160" s="151" t="s">
        <v>975</v>
      </c>
      <c r="C160" s="421">
        <v>80</v>
      </c>
    </row>
    <row r="161" spans="2:6" ht="15.75" thickBot="1" x14ac:dyDescent="0.3">
      <c r="B161" s="149" t="s">
        <v>976</v>
      </c>
      <c r="C161" s="422"/>
    </row>
    <row r="162" spans="2:6" ht="45.75" thickBot="1" x14ac:dyDescent="0.3">
      <c r="B162" s="149" t="s">
        <v>977</v>
      </c>
      <c r="C162" s="150">
        <v>483</v>
      </c>
    </row>
    <row r="163" spans="2:6" ht="45.75" thickBot="1" x14ac:dyDescent="0.3">
      <c r="B163" s="149" t="s">
        <v>978</v>
      </c>
      <c r="C163" s="150" t="s">
        <v>979</v>
      </c>
    </row>
    <row r="164" spans="2:6" x14ac:dyDescent="0.25">
      <c r="B164" s="135" t="s">
        <v>553</v>
      </c>
    </row>
    <row r="166" spans="2:6" x14ac:dyDescent="0.25">
      <c r="B166" s="10"/>
    </row>
    <row r="167" spans="2:6" ht="15.75" thickBot="1" x14ac:dyDescent="0.3">
      <c r="B167" s="10" t="s">
        <v>980</v>
      </c>
    </row>
    <row r="168" spans="2:6" ht="15.75" thickBot="1" x14ac:dyDescent="0.3">
      <c r="B168" s="423" t="s">
        <v>981</v>
      </c>
      <c r="C168" s="356" t="s">
        <v>982</v>
      </c>
      <c r="D168" s="413"/>
      <c r="E168" s="356" t="s">
        <v>983</v>
      </c>
      <c r="F168" s="413"/>
    </row>
    <row r="169" spans="2:6" ht="42.75" x14ac:dyDescent="0.25">
      <c r="B169" s="424"/>
      <c r="C169" s="423" t="s">
        <v>984</v>
      </c>
      <c r="D169" s="423" t="s">
        <v>985</v>
      </c>
      <c r="E169" s="423" t="s">
        <v>984</v>
      </c>
      <c r="F169" s="157" t="s">
        <v>986</v>
      </c>
    </row>
    <row r="170" spans="2:6" ht="15.75" thickBot="1" x14ac:dyDescent="0.3">
      <c r="B170" s="425"/>
      <c r="C170" s="425"/>
      <c r="D170" s="425"/>
      <c r="E170" s="425"/>
      <c r="F170" s="158" t="s">
        <v>987</v>
      </c>
    </row>
    <row r="171" spans="2:6" ht="15.75" thickBot="1" x14ac:dyDescent="0.3">
      <c r="B171" s="152" t="s">
        <v>988</v>
      </c>
      <c r="C171" s="153">
        <v>3620</v>
      </c>
      <c r="D171" s="153">
        <v>44316</v>
      </c>
      <c r="E171" s="153">
        <v>3234</v>
      </c>
      <c r="F171" s="153">
        <v>41041</v>
      </c>
    </row>
    <row r="172" spans="2:6" ht="15.75" thickBot="1" x14ac:dyDescent="0.3">
      <c r="B172" s="154" t="s">
        <v>989</v>
      </c>
      <c r="C172" s="153">
        <v>834754</v>
      </c>
      <c r="D172" s="130">
        <v>0</v>
      </c>
      <c r="E172" s="153">
        <v>1101446</v>
      </c>
      <c r="F172" s="130">
        <v>0</v>
      </c>
    </row>
    <row r="173" spans="2:6" ht="15.75" thickBot="1" x14ac:dyDescent="0.3">
      <c r="B173" s="154" t="s">
        <v>990</v>
      </c>
      <c r="C173" s="153">
        <v>85522</v>
      </c>
      <c r="D173" s="130">
        <v>225</v>
      </c>
      <c r="E173" s="153">
        <v>66337</v>
      </c>
      <c r="F173" s="130">
        <v>139</v>
      </c>
    </row>
    <row r="174" spans="2:6" ht="15.75" thickBot="1" x14ac:dyDescent="0.3">
      <c r="B174" s="154" t="s">
        <v>991</v>
      </c>
      <c r="C174" s="130">
        <v>5</v>
      </c>
      <c r="D174" s="130">
        <v>0</v>
      </c>
      <c r="E174" s="130">
        <v>14</v>
      </c>
      <c r="F174" s="153">
        <v>1200</v>
      </c>
    </row>
    <row r="175" spans="2:6" ht="15.75" thickBot="1" x14ac:dyDescent="0.3">
      <c r="B175" s="154" t="s">
        <v>992</v>
      </c>
      <c r="C175" s="130">
        <v>208</v>
      </c>
      <c r="D175" s="153">
        <v>61212</v>
      </c>
      <c r="E175" s="130">
        <v>249</v>
      </c>
      <c r="F175" s="153">
        <v>925103</v>
      </c>
    </row>
    <row r="176" spans="2:6" ht="15.75" thickBot="1" x14ac:dyDescent="0.3">
      <c r="B176" s="154" t="s">
        <v>993</v>
      </c>
      <c r="C176" s="153">
        <v>1951</v>
      </c>
      <c r="D176" s="153">
        <v>8249299</v>
      </c>
      <c r="E176" s="153">
        <v>2667</v>
      </c>
      <c r="F176" s="153">
        <v>9543242</v>
      </c>
    </row>
    <row r="177" spans="2:6" ht="15.75" thickBot="1" x14ac:dyDescent="0.3">
      <c r="B177" s="154" t="s">
        <v>994</v>
      </c>
      <c r="C177" s="153">
        <v>1739</v>
      </c>
      <c r="D177" s="153">
        <v>7054949</v>
      </c>
      <c r="E177" s="153">
        <v>2699</v>
      </c>
      <c r="F177" s="153">
        <v>5807186</v>
      </c>
    </row>
    <row r="178" spans="2:6" ht="15.75" thickBot="1" x14ac:dyDescent="0.3">
      <c r="B178" s="154" t="s">
        <v>995</v>
      </c>
      <c r="C178" s="153">
        <v>2087</v>
      </c>
      <c r="D178" s="153">
        <v>7803741</v>
      </c>
      <c r="E178" s="153">
        <v>3614</v>
      </c>
      <c r="F178" s="153">
        <v>12459578</v>
      </c>
    </row>
    <row r="179" spans="2:6" ht="15.75" thickBot="1" x14ac:dyDescent="0.3">
      <c r="B179" s="154" t="s">
        <v>996</v>
      </c>
      <c r="C179" s="130">
        <v>0</v>
      </c>
      <c r="D179" s="130">
        <v>0</v>
      </c>
      <c r="E179" s="130">
        <v>178</v>
      </c>
      <c r="F179" s="153">
        <v>47895</v>
      </c>
    </row>
    <row r="180" spans="2:6" ht="15.75" thickBot="1" x14ac:dyDescent="0.3">
      <c r="B180" s="154" t="s">
        <v>997</v>
      </c>
      <c r="C180" s="153">
        <v>5683</v>
      </c>
      <c r="D180" s="153">
        <v>3446954</v>
      </c>
      <c r="E180" s="153">
        <v>5439</v>
      </c>
      <c r="F180" s="153">
        <v>2914052</v>
      </c>
    </row>
    <row r="181" spans="2:6" ht="15.75" thickBot="1" x14ac:dyDescent="0.3">
      <c r="B181" s="154" t="s">
        <v>998</v>
      </c>
      <c r="C181" s="153">
        <v>3086</v>
      </c>
      <c r="D181" s="153">
        <v>12978320</v>
      </c>
      <c r="E181" s="153">
        <v>1986</v>
      </c>
      <c r="F181" s="153">
        <v>9976281</v>
      </c>
    </row>
    <row r="182" spans="2:6" ht="15.75" thickBot="1" x14ac:dyDescent="0.3">
      <c r="B182" s="154" t="s">
        <v>999</v>
      </c>
      <c r="C182" s="153">
        <v>18545</v>
      </c>
      <c r="D182" s="153">
        <v>5679431</v>
      </c>
      <c r="E182" s="153">
        <v>12094</v>
      </c>
      <c r="F182" s="153">
        <v>3388164</v>
      </c>
    </row>
    <row r="183" spans="2:6" ht="15.75" thickBot="1" x14ac:dyDescent="0.3">
      <c r="B183" s="154" t="s">
        <v>1000</v>
      </c>
      <c r="C183" s="153">
        <v>9441</v>
      </c>
      <c r="D183" s="153">
        <v>15402815</v>
      </c>
      <c r="E183" s="153">
        <v>4951</v>
      </c>
      <c r="F183" s="153">
        <v>6135106</v>
      </c>
    </row>
    <row r="184" spans="2:6" ht="15.75" thickBot="1" x14ac:dyDescent="0.3">
      <c r="B184" s="154" t="s">
        <v>1001</v>
      </c>
      <c r="C184" s="153">
        <v>4911</v>
      </c>
      <c r="D184" s="153">
        <v>957925</v>
      </c>
      <c r="E184" s="153">
        <v>5252</v>
      </c>
      <c r="F184" s="153">
        <v>923740</v>
      </c>
    </row>
    <row r="185" spans="2:6" ht="15.75" thickBot="1" x14ac:dyDescent="0.3">
      <c r="B185" s="154" t="s">
        <v>1002</v>
      </c>
      <c r="C185" s="130">
        <v>816</v>
      </c>
      <c r="D185" s="153">
        <v>618812</v>
      </c>
      <c r="E185" s="130">
        <v>843</v>
      </c>
      <c r="F185" s="153">
        <v>1236594</v>
      </c>
    </row>
    <row r="186" spans="2:6" ht="15.75" thickBot="1" x14ac:dyDescent="0.3">
      <c r="B186" s="154" t="s">
        <v>1003</v>
      </c>
      <c r="C186" s="130">
        <v>183</v>
      </c>
      <c r="D186" s="153">
        <v>30102</v>
      </c>
      <c r="E186" s="130">
        <v>88</v>
      </c>
      <c r="F186" s="153">
        <v>20051</v>
      </c>
    </row>
    <row r="187" spans="2:6" ht="15.75" thickBot="1" x14ac:dyDescent="0.3">
      <c r="B187" s="154" t="s">
        <v>1004</v>
      </c>
      <c r="C187" s="153">
        <v>2090</v>
      </c>
      <c r="D187" s="153">
        <v>3381145</v>
      </c>
      <c r="E187" s="130">
        <v>452</v>
      </c>
      <c r="F187" s="153">
        <v>4589322</v>
      </c>
    </row>
    <row r="188" spans="2:6" ht="15.75" thickBot="1" x14ac:dyDescent="0.3">
      <c r="B188" s="154" t="s">
        <v>1005</v>
      </c>
      <c r="C188" s="153">
        <v>30408</v>
      </c>
      <c r="D188" s="153">
        <v>73320345</v>
      </c>
      <c r="E188" s="153">
        <v>112164</v>
      </c>
      <c r="F188" s="153">
        <v>72743230</v>
      </c>
    </row>
    <row r="189" spans="2:6" ht="15.75" thickBot="1" x14ac:dyDescent="0.3">
      <c r="B189" s="154" t="s">
        <v>1006</v>
      </c>
      <c r="C189" s="130">
        <v>368</v>
      </c>
      <c r="D189" s="153">
        <v>1310103</v>
      </c>
      <c r="E189" s="130">
        <v>242</v>
      </c>
      <c r="F189" s="153">
        <v>607551</v>
      </c>
    </row>
    <row r="190" spans="2:6" ht="15.75" thickBot="1" x14ac:dyDescent="0.3">
      <c r="B190" s="154" t="s">
        <v>1007</v>
      </c>
      <c r="C190" s="130">
        <v>28</v>
      </c>
      <c r="D190" s="153">
        <v>39544</v>
      </c>
      <c r="E190" s="130">
        <v>21</v>
      </c>
      <c r="F190" s="153">
        <v>31180</v>
      </c>
    </row>
    <row r="191" spans="2:6" ht="15.75" thickBot="1" x14ac:dyDescent="0.3">
      <c r="B191" s="154" t="s">
        <v>1008</v>
      </c>
      <c r="C191" s="130">
        <v>75</v>
      </c>
      <c r="D191" s="153">
        <v>385398</v>
      </c>
      <c r="E191" s="130">
        <v>77</v>
      </c>
      <c r="F191" s="153">
        <v>393154</v>
      </c>
    </row>
    <row r="192" spans="2:6" ht="15.75" thickBot="1" x14ac:dyDescent="0.3">
      <c r="B192" s="154" t="s">
        <v>1009</v>
      </c>
      <c r="C192" s="130">
        <v>990</v>
      </c>
      <c r="D192" s="153">
        <v>4206871</v>
      </c>
      <c r="E192" s="153">
        <v>1077</v>
      </c>
      <c r="F192" s="153">
        <v>4916625</v>
      </c>
    </row>
    <row r="193" spans="2:6" ht="15.75" thickBot="1" x14ac:dyDescent="0.3">
      <c r="B193" s="154" t="s">
        <v>1010</v>
      </c>
      <c r="C193" s="153">
        <v>9723</v>
      </c>
      <c r="D193" s="153">
        <v>26633613</v>
      </c>
      <c r="E193" s="153">
        <v>9763</v>
      </c>
      <c r="F193" s="153">
        <v>28467161</v>
      </c>
    </row>
    <row r="194" spans="2:6" ht="15.75" thickBot="1" x14ac:dyDescent="0.3">
      <c r="B194" s="155" t="s">
        <v>34</v>
      </c>
      <c r="C194" s="156">
        <v>1016233</v>
      </c>
      <c r="D194" s="156">
        <v>171605120</v>
      </c>
      <c r="E194" s="156">
        <v>1334887</v>
      </c>
      <c r="F194" s="156">
        <v>165167593</v>
      </c>
    </row>
    <row r="195" spans="2:6" x14ac:dyDescent="0.25">
      <c r="B195" s="14" t="s">
        <v>553</v>
      </c>
    </row>
    <row r="196" spans="2:6" x14ac:dyDescent="0.25">
      <c r="B196" s="14" t="s">
        <v>1014</v>
      </c>
    </row>
    <row r="198" spans="2:6" ht="15.75" thickBot="1" x14ac:dyDescent="0.3">
      <c r="B198" s="177" t="s">
        <v>1186</v>
      </c>
    </row>
    <row r="199" spans="2:6" ht="43.5" thickBot="1" x14ac:dyDescent="0.3">
      <c r="B199" s="145" t="s">
        <v>1016</v>
      </c>
      <c r="C199" s="146" t="s">
        <v>1017</v>
      </c>
      <c r="D199" s="146" t="s">
        <v>1018</v>
      </c>
      <c r="E199" s="146" t="s">
        <v>1019</v>
      </c>
    </row>
    <row r="200" spans="2:6" ht="15.75" thickBot="1" x14ac:dyDescent="0.3">
      <c r="B200" s="254" t="s">
        <v>1020</v>
      </c>
      <c r="C200" s="255">
        <v>1088</v>
      </c>
      <c r="D200" s="255">
        <v>1125</v>
      </c>
      <c r="E200" s="256">
        <v>968</v>
      </c>
    </row>
    <row r="201" spans="2:6" ht="15.75" thickBot="1" x14ac:dyDescent="0.3">
      <c r="B201" s="257" t="s">
        <v>484</v>
      </c>
      <c r="C201" s="11">
        <v>717</v>
      </c>
      <c r="D201" s="11">
        <v>765</v>
      </c>
      <c r="E201" s="11">
        <v>540</v>
      </c>
    </row>
    <row r="202" spans="2:6" ht="15.75" thickBot="1" x14ac:dyDescent="0.3">
      <c r="B202" s="257" t="s">
        <v>1021</v>
      </c>
      <c r="C202" s="11">
        <v>860</v>
      </c>
      <c r="D202" s="11">
        <v>897</v>
      </c>
      <c r="E202" s="11">
        <v>601</v>
      </c>
    </row>
    <row r="203" spans="2:6" ht="15.75" thickBot="1" x14ac:dyDescent="0.3">
      <c r="B203" s="257" t="s">
        <v>1022</v>
      </c>
      <c r="C203" s="11">
        <v>816</v>
      </c>
      <c r="D203" s="11">
        <v>848</v>
      </c>
      <c r="E203" s="11">
        <v>656</v>
      </c>
    </row>
    <row r="204" spans="2:6" ht="15.75" thickBot="1" x14ac:dyDescent="0.3">
      <c r="B204" s="257" t="s">
        <v>1023</v>
      </c>
      <c r="C204" s="11">
        <v>997</v>
      </c>
      <c r="D204" s="156">
        <v>1029</v>
      </c>
      <c r="E204" s="11">
        <v>775</v>
      </c>
    </row>
    <row r="205" spans="2:6" ht="15.75" thickBot="1" x14ac:dyDescent="0.3">
      <c r="B205" s="257" t="s">
        <v>926</v>
      </c>
      <c r="C205" s="156">
        <v>1001</v>
      </c>
      <c r="D205" s="156">
        <v>1039</v>
      </c>
      <c r="E205" s="11">
        <v>839</v>
      </c>
    </row>
    <row r="206" spans="2:6" ht="15.75" thickBot="1" x14ac:dyDescent="0.3">
      <c r="B206" s="257" t="s">
        <v>927</v>
      </c>
      <c r="C206" s="156">
        <v>1033</v>
      </c>
      <c r="D206" s="156">
        <v>1077</v>
      </c>
      <c r="E206" s="11">
        <v>891</v>
      </c>
    </row>
    <row r="207" spans="2:6" ht="15.75" thickBot="1" x14ac:dyDescent="0.3">
      <c r="B207" s="257" t="s">
        <v>489</v>
      </c>
      <c r="C207" s="156">
        <v>1088</v>
      </c>
      <c r="D207" s="156">
        <v>1177</v>
      </c>
      <c r="E207" s="156">
        <v>1014</v>
      </c>
    </row>
    <row r="208" spans="2:6" ht="15.75" thickBot="1" x14ac:dyDescent="0.3">
      <c r="B208" s="257" t="s">
        <v>1024</v>
      </c>
      <c r="C208" s="156">
        <v>1145</v>
      </c>
      <c r="D208" s="156">
        <v>1270</v>
      </c>
      <c r="E208" s="11">
        <v>969</v>
      </c>
    </row>
    <row r="209" spans="2:5" ht="15.75" thickBot="1" x14ac:dyDescent="0.3">
      <c r="B209" s="257" t="s">
        <v>1025</v>
      </c>
      <c r="C209" s="156">
        <v>1547</v>
      </c>
      <c r="D209" s="156">
        <v>1800</v>
      </c>
      <c r="E209" s="156">
        <v>1194</v>
      </c>
    </row>
    <row r="210" spans="2:5" ht="15.75" thickBot="1" x14ac:dyDescent="0.3">
      <c r="B210" s="257" t="s">
        <v>1026</v>
      </c>
      <c r="C210" s="156">
        <v>1591</v>
      </c>
      <c r="D210" s="156">
        <v>2269</v>
      </c>
      <c r="E210" s="156">
        <v>1421</v>
      </c>
    </row>
    <row r="211" spans="2:5" x14ac:dyDescent="0.25">
      <c r="B211" s="14" t="s">
        <v>1224</v>
      </c>
    </row>
    <row r="212" spans="2:5" x14ac:dyDescent="0.25">
      <c r="B212" s="10"/>
    </row>
    <row r="213" spans="2:5" ht="15.75" thickBot="1" x14ac:dyDescent="0.3">
      <c r="B213" s="177" t="s">
        <v>1187</v>
      </c>
    </row>
    <row r="214" spans="2:5" ht="43.5" thickBot="1" x14ac:dyDescent="0.3">
      <c r="B214" s="145" t="s">
        <v>1027</v>
      </c>
      <c r="C214" s="146" t="s">
        <v>1017</v>
      </c>
      <c r="D214" s="146" t="s">
        <v>1018</v>
      </c>
      <c r="E214" s="146" t="s">
        <v>1019</v>
      </c>
    </row>
    <row r="215" spans="2:5" ht="15.75" thickBot="1" x14ac:dyDescent="0.3">
      <c r="B215" s="254" t="s">
        <v>1020</v>
      </c>
      <c r="C215" s="255">
        <v>1088</v>
      </c>
      <c r="D215" s="255">
        <v>1125</v>
      </c>
      <c r="E215" s="256">
        <v>968</v>
      </c>
    </row>
    <row r="216" spans="2:5" ht="30.75" thickBot="1" x14ac:dyDescent="0.3">
      <c r="B216" s="149" t="s">
        <v>1028</v>
      </c>
      <c r="C216" s="156">
        <v>2356</v>
      </c>
      <c r="D216" s="156">
        <v>2532</v>
      </c>
      <c r="E216" s="156">
        <v>1744</v>
      </c>
    </row>
    <row r="217" spans="2:5" ht="15.75" thickBot="1" x14ac:dyDescent="0.3">
      <c r="B217" s="149" t="s">
        <v>1029</v>
      </c>
      <c r="C217" s="156">
        <v>1382</v>
      </c>
      <c r="D217" s="156">
        <v>1698</v>
      </c>
      <c r="E217" s="156">
        <v>1125</v>
      </c>
    </row>
    <row r="218" spans="2:5" ht="30.75" thickBot="1" x14ac:dyDescent="0.3">
      <c r="B218" s="149" t="s">
        <v>1030</v>
      </c>
      <c r="C218" s="156">
        <v>1201</v>
      </c>
      <c r="D218" s="156">
        <v>1287</v>
      </c>
      <c r="E218" s="11">
        <v>970</v>
      </c>
    </row>
    <row r="219" spans="2:5" ht="15.75" thickBot="1" x14ac:dyDescent="0.3">
      <c r="B219" s="149" t="s">
        <v>1031</v>
      </c>
      <c r="C219" s="11">
        <v>898</v>
      </c>
      <c r="D219" s="11">
        <v>913</v>
      </c>
      <c r="E219" s="11">
        <v>824</v>
      </c>
    </row>
    <row r="220" spans="2:5" ht="30.75" thickBot="1" x14ac:dyDescent="0.3">
      <c r="B220" s="149" t="s">
        <v>1032</v>
      </c>
      <c r="C220" s="11">
        <v>732</v>
      </c>
      <c r="D220" s="11">
        <v>748</v>
      </c>
      <c r="E220" s="11">
        <v>666</v>
      </c>
    </row>
    <row r="221" spans="2:5" ht="30.75" thickBot="1" x14ac:dyDescent="0.3">
      <c r="B221" s="149" t="s">
        <v>1033</v>
      </c>
      <c r="C221" s="11">
        <v>770</v>
      </c>
      <c r="D221" s="11">
        <v>788</v>
      </c>
      <c r="E221" s="11">
        <v>609</v>
      </c>
    </row>
    <row r="222" spans="2:5" ht="30.75" thickBot="1" x14ac:dyDescent="0.3">
      <c r="B222" s="149" t="s">
        <v>1034</v>
      </c>
      <c r="C222" s="156">
        <v>1017</v>
      </c>
      <c r="D222" s="156">
        <v>1025</v>
      </c>
      <c r="E222" s="11">
        <v>741</v>
      </c>
    </row>
    <row r="223" spans="2:5" ht="15.75" thickBot="1" x14ac:dyDescent="0.3">
      <c r="B223" s="149" t="s">
        <v>1035</v>
      </c>
      <c r="C223" s="11">
        <v>939</v>
      </c>
      <c r="D223" s="11">
        <v>942</v>
      </c>
      <c r="E223" s="11">
        <v>807</v>
      </c>
    </row>
    <row r="224" spans="2:5" ht="15.75" thickBot="1" x14ac:dyDescent="0.3">
      <c r="B224" s="257" t="s">
        <v>1036</v>
      </c>
      <c r="C224" s="11">
        <v>615</v>
      </c>
      <c r="D224" s="11">
        <v>664</v>
      </c>
      <c r="E224" s="11">
        <v>516</v>
      </c>
    </row>
    <row r="225" spans="2:5" x14ac:dyDescent="0.25">
      <c r="B225" s="14" t="s">
        <v>1224</v>
      </c>
    </row>
    <row r="226" spans="2:5" x14ac:dyDescent="0.25">
      <c r="B226" s="127"/>
    </row>
    <row r="227" spans="2:5" ht="15.75" thickBot="1" x14ac:dyDescent="0.3">
      <c r="B227" s="177" t="s">
        <v>1188</v>
      </c>
    </row>
    <row r="228" spans="2:5" ht="43.5" thickBot="1" x14ac:dyDescent="0.3">
      <c r="B228" s="145" t="s">
        <v>33</v>
      </c>
      <c r="C228" s="146" t="s">
        <v>1017</v>
      </c>
      <c r="D228" s="146" t="s">
        <v>1018</v>
      </c>
      <c r="E228" s="146" t="s">
        <v>1019</v>
      </c>
    </row>
    <row r="229" spans="2:5" ht="15.75" thickBot="1" x14ac:dyDescent="0.3">
      <c r="B229" s="159" t="s">
        <v>34</v>
      </c>
      <c r="C229" s="255">
        <v>1088</v>
      </c>
      <c r="D229" s="255">
        <v>1125</v>
      </c>
      <c r="E229" s="256">
        <v>968</v>
      </c>
    </row>
    <row r="230" spans="2:5" ht="15.75" thickBot="1" x14ac:dyDescent="0.3">
      <c r="B230" s="149" t="s">
        <v>1037</v>
      </c>
      <c r="C230" s="11">
        <v>649</v>
      </c>
      <c r="D230" s="11">
        <v>654</v>
      </c>
      <c r="E230" s="11">
        <v>554</v>
      </c>
    </row>
    <row r="231" spans="2:5" ht="15.75" thickBot="1" x14ac:dyDescent="0.3">
      <c r="B231" s="149" t="s">
        <v>38</v>
      </c>
      <c r="C231" s="11">
        <v>789</v>
      </c>
      <c r="D231" s="11">
        <v>798</v>
      </c>
      <c r="E231" s="11">
        <v>686</v>
      </c>
    </row>
    <row r="232" spans="2:5" ht="15.75" thickBot="1" x14ac:dyDescent="0.3">
      <c r="B232" s="149" t="s">
        <v>39</v>
      </c>
      <c r="C232" s="11">
        <v>984</v>
      </c>
      <c r="D232" s="156">
        <v>1007</v>
      </c>
      <c r="E232" s="11">
        <v>858</v>
      </c>
    </row>
    <row r="233" spans="2:5" ht="15.75" thickBot="1" x14ac:dyDescent="0.3">
      <c r="B233" s="149" t="s">
        <v>40</v>
      </c>
      <c r="C233" s="156">
        <v>1138</v>
      </c>
      <c r="D233" s="156">
        <v>1177</v>
      </c>
      <c r="E233" s="11">
        <v>953</v>
      </c>
    </row>
    <row r="234" spans="2:5" ht="15.75" thickBot="1" x14ac:dyDescent="0.3">
      <c r="B234" s="149" t="s">
        <v>41</v>
      </c>
      <c r="C234" s="156">
        <v>1207</v>
      </c>
      <c r="D234" s="156">
        <v>1264</v>
      </c>
      <c r="E234" s="11">
        <v>980</v>
      </c>
    </row>
    <row r="235" spans="2:5" ht="15.75" thickBot="1" x14ac:dyDescent="0.3">
      <c r="B235" s="149" t="s">
        <v>42</v>
      </c>
      <c r="C235" s="156">
        <v>1177</v>
      </c>
      <c r="D235" s="156">
        <v>1237</v>
      </c>
      <c r="E235" s="11">
        <v>982</v>
      </c>
    </row>
    <row r="236" spans="2:5" ht="15.75" thickBot="1" x14ac:dyDescent="0.3">
      <c r="B236" s="149" t="s">
        <v>43</v>
      </c>
      <c r="C236" s="156">
        <v>1113</v>
      </c>
      <c r="D236" s="156">
        <v>1148</v>
      </c>
      <c r="E236" s="156">
        <v>1007</v>
      </c>
    </row>
    <row r="237" spans="2:5" ht="15.75" thickBot="1" x14ac:dyDescent="0.3">
      <c r="B237" s="149" t="s">
        <v>44</v>
      </c>
      <c r="C237" s="156">
        <v>1065</v>
      </c>
      <c r="D237" s="156">
        <v>1102</v>
      </c>
      <c r="E237" s="11">
        <v>968</v>
      </c>
    </row>
    <row r="238" spans="2:5" ht="15.75" thickBot="1" x14ac:dyDescent="0.3">
      <c r="B238" s="149" t="s">
        <v>45</v>
      </c>
      <c r="C238" s="156">
        <v>1031</v>
      </c>
      <c r="D238" s="156">
        <v>1063</v>
      </c>
      <c r="E238" s="11">
        <v>955</v>
      </c>
    </row>
    <row r="239" spans="2:5" ht="15.75" thickBot="1" x14ac:dyDescent="0.3">
      <c r="B239" s="149" t="s">
        <v>1038</v>
      </c>
      <c r="C239" s="156">
        <v>1054</v>
      </c>
      <c r="D239" s="156">
        <v>1080</v>
      </c>
      <c r="E239" s="156">
        <v>1013</v>
      </c>
    </row>
    <row r="240" spans="2:5" x14ac:dyDescent="0.25">
      <c r="B240" s="14" t="s">
        <v>1225</v>
      </c>
    </row>
    <row r="241" spans="2:9" x14ac:dyDescent="0.25">
      <c r="B241" s="10"/>
    </row>
    <row r="242" spans="2:9" ht="15.75" thickBot="1" x14ac:dyDescent="0.3">
      <c r="B242" s="177" t="s">
        <v>1189</v>
      </c>
    </row>
    <row r="243" spans="2:9" ht="43.5" thickBot="1" x14ac:dyDescent="0.3">
      <c r="B243" s="145" t="s">
        <v>1039</v>
      </c>
      <c r="C243" s="146" t="s">
        <v>1017</v>
      </c>
      <c r="D243" s="146" t="s">
        <v>1018</v>
      </c>
      <c r="E243" s="146" t="s">
        <v>1019</v>
      </c>
    </row>
    <row r="244" spans="2:9" ht="15.75" thickBot="1" x14ac:dyDescent="0.3">
      <c r="B244" s="147" t="s">
        <v>34</v>
      </c>
      <c r="C244" s="258">
        <v>1088</v>
      </c>
      <c r="D244" s="258">
        <v>1125</v>
      </c>
      <c r="E244" s="142">
        <v>968</v>
      </c>
    </row>
    <row r="245" spans="2:9" ht="15.75" thickBot="1" x14ac:dyDescent="0.3">
      <c r="B245" s="149" t="s">
        <v>434</v>
      </c>
      <c r="C245" s="156">
        <v>1435</v>
      </c>
      <c r="D245" s="156">
        <v>1510</v>
      </c>
      <c r="E245" s="156">
        <v>1127</v>
      </c>
    </row>
    <row r="246" spans="2:9" ht="15.75" thickBot="1" x14ac:dyDescent="0.3">
      <c r="B246" s="149" t="s">
        <v>435</v>
      </c>
      <c r="C246" s="156">
        <v>1045</v>
      </c>
      <c r="D246" s="156">
        <v>1071</v>
      </c>
      <c r="E246" s="11">
        <v>942</v>
      </c>
    </row>
    <row r="247" spans="2:9" ht="15.75" thickBot="1" x14ac:dyDescent="0.3">
      <c r="B247" s="149" t="s">
        <v>436</v>
      </c>
      <c r="C247" s="156">
        <v>1011</v>
      </c>
      <c r="D247" s="156">
        <v>1031</v>
      </c>
      <c r="E247" s="11">
        <v>925</v>
      </c>
    </row>
    <row r="248" spans="2:9" ht="15.75" thickBot="1" x14ac:dyDescent="0.3">
      <c r="B248" s="149" t="s">
        <v>437</v>
      </c>
      <c r="C248" s="11">
        <v>946</v>
      </c>
      <c r="D248" s="11">
        <v>957</v>
      </c>
      <c r="E248" s="11">
        <v>907</v>
      </c>
    </row>
    <row r="249" spans="2:9" ht="15.75" thickBot="1" x14ac:dyDescent="0.3">
      <c r="B249" s="149" t="s">
        <v>438</v>
      </c>
      <c r="C249" s="156">
        <v>1005</v>
      </c>
      <c r="D249" s="156">
        <v>1025</v>
      </c>
      <c r="E249" s="11">
        <v>940</v>
      </c>
    </row>
    <row r="250" spans="2:9" ht="15.75" thickBot="1" x14ac:dyDescent="0.3">
      <c r="B250" s="149" t="s">
        <v>439</v>
      </c>
      <c r="C250" s="11">
        <v>939</v>
      </c>
      <c r="D250" s="11">
        <v>947</v>
      </c>
      <c r="E250" s="11">
        <v>922</v>
      </c>
    </row>
    <row r="251" spans="2:9" ht="15.75" thickBot="1" x14ac:dyDescent="0.3">
      <c r="B251" s="149" t="s">
        <v>440</v>
      </c>
      <c r="C251" s="11">
        <v>868</v>
      </c>
      <c r="D251" s="11">
        <v>848</v>
      </c>
      <c r="E251" s="11">
        <v>914</v>
      </c>
    </row>
    <row r="252" spans="2:9" ht="15.75" thickBot="1" x14ac:dyDescent="0.3">
      <c r="B252" s="149" t="s">
        <v>441</v>
      </c>
      <c r="C252" s="156">
        <v>1027</v>
      </c>
      <c r="D252" s="156">
        <v>1054</v>
      </c>
      <c r="E252" s="11">
        <v>954</v>
      </c>
    </row>
    <row r="253" spans="2:9" x14ac:dyDescent="0.25">
      <c r="B253" s="14" t="s">
        <v>1040</v>
      </c>
    </row>
    <row r="254" spans="2:9" x14ac:dyDescent="0.25">
      <c r="B254" s="177"/>
    </row>
    <row r="255" spans="2:9" ht="15.75" thickBot="1" x14ac:dyDescent="0.3">
      <c r="B255" s="177" t="s">
        <v>1190</v>
      </c>
    </row>
    <row r="256" spans="2:9" ht="15.75" thickBot="1" x14ac:dyDescent="0.3">
      <c r="B256" s="426" t="s">
        <v>1041</v>
      </c>
      <c r="C256" s="427"/>
      <c r="D256" s="430" t="s">
        <v>1042</v>
      </c>
      <c r="E256" s="432" t="s">
        <v>1043</v>
      </c>
      <c r="F256" s="433"/>
      <c r="G256" s="433"/>
      <c r="H256" s="433"/>
      <c r="I256" s="434"/>
    </row>
    <row r="257" spans="2:12" ht="43.5" thickBot="1" x14ac:dyDescent="0.3">
      <c r="B257" s="428"/>
      <c r="C257" s="429"/>
      <c r="D257" s="431"/>
      <c r="E257" s="259" t="s">
        <v>1044</v>
      </c>
      <c r="F257" s="259" t="s">
        <v>1045</v>
      </c>
      <c r="G257" s="259" t="s">
        <v>1046</v>
      </c>
      <c r="H257" s="259" t="s">
        <v>1047</v>
      </c>
      <c r="I257" s="260" t="s">
        <v>1048</v>
      </c>
    </row>
    <row r="258" spans="2:12" x14ac:dyDescent="0.25">
      <c r="B258" s="435" t="s">
        <v>34</v>
      </c>
      <c r="C258" s="261" t="s">
        <v>1015</v>
      </c>
      <c r="D258" s="262">
        <v>1088</v>
      </c>
      <c r="E258" s="263">
        <v>723</v>
      </c>
      <c r="F258" s="263">
        <v>121</v>
      </c>
      <c r="G258" s="263">
        <v>72</v>
      </c>
      <c r="H258" s="263">
        <v>130</v>
      </c>
      <c r="I258" s="263">
        <v>36</v>
      </c>
    </row>
    <row r="259" spans="2:12" ht="15.75" thickBot="1" x14ac:dyDescent="0.3">
      <c r="B259" s="436"/>
      <c r="C259" s="264" t="s">
        <v>419</v>
      </c>
      <c r="D259" s="265">
        <v>100</v>
      </c>
      <c r="E259" s="266">
        <v>66</v>
      </c>
      <c r="F259" s="266">
        <v>11</v>
      </c>
      <c r="G259" s="266">
        <v>7</v>
      </c>
      <c r="H259" s="266">
        <v>12</v>
      </c>
      <c r="I259" s="266">
        <v>3</v>
      </c>
    </row>
    <row r="260" spans="2:12" x14ac:dyDescent="0.25">
      <c r="B260" s="419" t="s">
        <v>35</v>
      </c>
      <c r="C260" s="267" t="s">
        <v>1015</v>
      </c>
      <c r="D260" s="268">
        <v>1219</v>
      </c>
      <c r="E260" s="269">
        <v>793</v>
      </c>
      <c r="F260" s="269">
        <v>156</v>
      </c>
      <c r="G260" s="269">
        <v>76</v>
      </c>
      <c r="H260" s="269">
        <v>142</v>
      </c>
      <c r="I260" s="270">
        <v>45</v>
      </c>
    </row>
    <row r="261" spans="2:12" ht="15.75" thickBot="1" x14ac:dyDescent="0.3">
      <c r="B261" s="437"/>
      <c r="C261" s="271" t="s">
        <v>419</v>
      </c>
      <c r="D261" s="272">
        <v>100</v>
      </c>
      <c r="E261" s="273">
        <v>65</v>
      </c>
      <c r="F261" s="273">
        <v>13</v>
      </c>
      <c r="G261" s="273">
        <v>6</v>
      </c>
      <c r="H261" s="273">
        <v>12</v>
      </c>
      <c r="I261" s="266">
        <v>4</v>
      </c>
    </row>
    <row r="262" spans="2:12" x14ac:dyDescent="0.25">
      <c r="B262" s="419" t="s">
        <v>36</v>
      </c>
      <c r="C262" s="267" t="s">
        <v>1015</v>
      </c>
      <c r="D262" s="269">
        <v>950</v>
      </c>
      <c r="E262" s="269">
        <v>649</v>
      </c>
      <c r="F262" s="269">
        <v>85</v>
      </c>
      <c r="G262" s="269">
        <v>68</v>
      </c>
      <c r="H262" s="269">
        <v>118</v>
      </c>
      <c r="I262" s="270">
        <v>27</v>
      </c>
    </row>
    <row r="263" spans="2:12" ht="15.75" thickBot="1" x14ac:dyDescent="0.3">
      <c r="B263" s="420"/>
      <c r="C263" s="274" t="s">
        <v>419</v>
      </c>
      <c r="D263" s="275">
        <v>100</v>
      </c>
      <c r="E263" s="276">
        <v>68</v>
      </c>
      <c r="F263" s="276">
        <v>9</v>
      </c>
      <c r="G263" s="276">
        <v>7</v>
      </c>
      <c r="H263" s="276">
        <v>12</v>
      </c>
      <c r="I263" s="11">
        <v>3</v>
      </c>
    </row>
    <row r="264" spans="2:12" x14ac:dyDescent="0.25">
      <c r="B264" s="14" t="s">
        <v>1040</v>
      </c>
    </row>
    <row r="266" spans="2:12" ht="15.75" thickBot="1" x14ac:dyDescent="0.3">
      <c r="B266" s="10" t="s">
        <v>1049</v>
      </c>
    </row>
    <row r="267" spans="2:12" ht="15.75" thickBot="1" x14ac:dyDescent="0.3">
      <c r="B267" s="414" t="s">
        <v>1050</v>
      </c>
      <c r="C267" s="438" t="s">
        <v>34</v>
      </c>
      <c r="D267" s="440" t="s">
        <v>1051</v>
      </c>
      <c r="E267" s="441"/>
      <c r="F267" s="441"/>
      <c r="G267" s="441"/>
      <c r="H267" s="441"/>
      <c r="I267" s="441"/>
      <c r="J267" s="441"/>
      <c r="K267" s="441"/>
      <c r="L267" s="442"/>
    </row>
    <row r="268" spans="2:12" ht="15.75" thickBot="1" x14ac:dyDescent="0.3">
      <c r="B268" s="415"/>
      <c r="C268" s="439"/>
      <c r="D268" s="160">
        <v>1</v>
      </c>
      <c r="E268" s="160">
        <v>2</v>
      </c>
      <c r="F268" s="160">
        <v>3</v>
      </c>
      <c r="G268" s="160">
        <v>4</v>
      </c>
      <c r="H268" s="160">
        <v>5</v>
      </c>
      <c r="I268" s="160">
        <v>6</v>
      </c>
      <c r="J268" s="160">
        <v>7</v>
      </c>
      <c r="K268" s="160">
        <v>8</v>
      </c>
      <c r="L268" s="160">
        <v>9</v>
      </c>
    </row>
    <row r="269" spans="2:12" x14ac:dyDescent="0.25">
      <c r="B269" s="161" t="s">
        <v>1052</v>
      </c>
      <c r="C269" s="277">
        <v>0.64</v>
      </c>
      <c r="D269" s="278">
        <v>0.1</v>
      </c>
      <c r="E269" s="168">
        <v>0.73</v>
      </c>
      <c r="F269" s="168">
        <v>0.28000000000000003</v>
      </c>
      <c r="G269" s="168">
        <v>1.1499999999999999</v>
      </c>
      <c r="H269" s="168">
        <v>1.07</v>
      </c>
      <c r="I269" s="168">
        <v>0.2</v>
      </c>
      <c r="J269" s="168">
        <v>0.1</v>
      </c>
      <c r="K269" s="168">
        <v>0.18</v>
      </c>
      <c r="L269" s="168">
        <v>1.5</v>
      </c>
    </row>
    <row r="270" spans="2:12" x14ac:dyDescent="0.25">
      <c r="B270" s="161" t="s">
        <v>1053</v>
      </c>
      <c r="C270" s="277">
        <v>0.48</v>
      </c>
      <c r="D270" s="278">
        <v>0.08</v>
      </c>
      <c r="E270" s="168">
        <v>0.39</v>
      </c>
      <c r="F270" s="168">
        <v>0.13</v>
      </c>
      <c r="G270" s="168">
        <v>0.6</v>
      </c>
      <c r="H270" s="168">
        <v>0.75</v>
      </c>
      <c r="I270" s="168">
        <v>0.74</v>
      </c>
      <c r="J270" s="168">
        <v>0.13</v>
      </c>
      <c r="K270" s="168">
        <v>0.1</v>
      </c>
      <c r="L270" s="168">
        <v>1.39</v>
      </c>
    </row>
    <row r="271" spans="2:12" x14ac:dyDescent="0.25">
      <c r="B271" s="161" t="s">
        <v>1054</v>
      </c>
      <c r="C271" s="277">
        <v>0.45</v>
      </c>
      <c r="D271" s="278">
        <v>0.06</v>
      </c>
      <c r="E271" s="168">
        <v>0.39</v>
      </c>
      <c r="F271" s="168">
        <v>0.12</v>
      </c>
      <c r="G271" s="168">
        <v>0.5</v>
      </c>
      <c r="H271" s="168">
        <v>1.1299999999999999</v>
      </c>
      <c r="I271" s="168">
        <v>0.23</v>
      </c>
      <c r="J271" s="168">
        <v>7.0000000000000007E-2</v>
      </c>
      <c r="K271" s="168">
        <v>0.1</v>
      </c>
      <c r="L271" s="168">
        <v>1.34</v>
      </c>
    </row>
    <row r="272" spans="2:12" x14ac:dyDescent="0.25">
      <c r="B272" s="161" t="s">
        <v>1055</v>
      </c>
      <c r="C272" s="277">
        <v>0.48</v>
      </c>
      <c r="D272" s="278">
        <v>0.1</v>
      </c>
      <c r="E272" s="168">
        <v>0.36</v>
      </c>
      <c r="F272" s="168">
        <v>0.13</v>
      </c>
      <c r="G272" s="168">
        <v>0.56000000000000005</v>
      </c>
      <c r="H272" s="168">
        <v>1.41</v>
      </c>
      <c r="I272" s="168">
        <v>0.38</v>
      </c>
      <c r="J272" s="168">
        <v>0.11</v>
      </c>
      <c r="K272" s="168">
        <v>0.09</v>
      </c>
      <c r="L272" s="168">
        <v>1.24</v>
      </c>
    </row>
    <row r="273" spans="2:12" x14ac:dyDescent="0.25">
      <c r="B273" s="161" t="s">
        <v>1056</v>
      </c>
      <c r="C273" s="277">
        <v>0.66</v>
      </c>
      <c r="D273" s="278">
        <v>0.14000000000000001</v>
      </c>
      <c r="E273" s="168">
        <v>0.4</v>
      </c>
      <c r="F273" s="168">
        <v>0.2</v>
      </c>
      <c r="G273" s="168">
        <v>0.69</v>
      </c>
      <c r="H273" s="168">
        <v>1.47</v>
      </c>
      <c r="I273" s="168">
        <v>0.45</v>
      </c>
      <c r="J273" s="168">
        <v>0.23</v>
      </c>
      <c r="K273" s="168">
        <v>0.16</v>
      </c>
      <c r="L273" s="168">
        <v>1.86</v>
      </c>
    </row>
    <row r="274" spans="2:12" x14ac:dyDescent="0.25">
      <c r="B274" s="161" t="s">
        <v>1057</v>
      </c>
      <c r="C274" s="277">
        <v>2.8</v>
      </c>
      <c r="D274" s="278">
        <v>0.16</v>
      </c>
      <c r="E274" s="168">
        <v>0.76</v>
      </c>
      <c r="F274" s="168">
        <v>0.6</v>
      </c>
      <c r="G274" s="168">
        <v>1.64</v>
      </c>
      <c r="H274" s="168">
        <v>4.34</v>
      </c>
      <c r="I274" s="168">
        <v>3.74</v>
      </c>
      <c r="J274" s="168">
        <v>1.85</v>
      </c>
      <c r="K274" s="168">
        <v>0.9</v>
      </c>
      <c r="L274" s="168">
        <v>10.48</v>
      </c>
    </row>
    <row r="275" spans="2:12" x14ac:dyDescent="0.25">
      <c r="B275" s="161" t="s">
        <v>1058</v>
      </c>
      <c r="C275" s="277">
        <v>3.22</v>
      </c>
      <c r="D275" s="278">
        <v>0.34</v>
      </c>
      <c r="E275" s="168">
        <v>0.7</v>
      </c>
      <c r="F275" s="168">
        <v>0.55000000000000004</v>
      </c>
      <c r="G275" s="168">
        <v>2.06</v>
      </c>
      <c r="H275" s="168">
        <v>5.44</v>
      </c>
      <c r="I275" s="168">
        <v>4.0599999999999996</v>
      </c>
      <c r="J275" s="168">
        <v>1.89</v>
      </c>
      <c r="K275" s="168">
        <v>2.1</v>
      </c>
      <c r="L275" s="168">
        <v>13.33</v>
      </c>
    </row>
    <row r="276" spans="2:12" x14ac:dyDescent="0.25">
      <c r="B276" s="161" t="s">
        <v>1059</v>
      </c>
      <c r="C276" s="277">
        <v>4.4800000000000004</v>
      </c>
      <c r="D276" s="278">
        <v>0.51</v>
      </c>
      <c r="E276" s="168">
        <v>0.99</v>
      </c>
      <c r="F276" s="168">
        <v>1.06</v>
      </c>
      <c r="G276" s="168">
        <v>4.26</v>
      </c>
      <c r="H276" s="168">
        <v>9.32</v>
      </c>
      <c r="I276" s="168">
        <v>6.14</v>
      </c>
      <c r="J276" s="168">
        <v>2.91</v>
      </c>
      <c r="K276" s="168">
        <v>4.5999999999999996</v>
      </c>
      <c r="L276" s="168">
        <v>11.67</v>
      </c>
    </row>
    <row r="277" spans="2:12" x14ac:dyDescent="0.25">
      <c r="B277" s="161" t="s">
        <v>1060</v>
      </c>
      <c r="C277" s="277">
        <v>4.84</v>
      </c>
      <c r="D277" s="278">
        <v>0.49</v>
      </c>
      <c r="E277" s="168">
        <v>1.06</v>
      </c>
      <c r="F277" s="168">
        <v>1.36</v>
      </c>
      <c r="G277" s="168">
        <v>6.04</v>
      </c>
      <c r="H277" s="168">
        <v>11.22</v>
      </c>
      <c r="I277" s="168">
        <v>7.55</v>
      </c>
      <c r="J277" s="168">
        <v>3.53</v>
      </c>
      <c r="K277" s="168">
        <v>5.94</v>
      </c>
      <c r="L277" s="168">
        <v>9.68</v>
      </c>
    </row>
    <row r="278" spans="2:12" x14ac:dyDescent="0.25">
      <c r="B278" s="161" t="s">
        <v>1061</v>
      </c>
      <c r="C278" s="277">
        <v>5.0999999999999996</v>
      </c>
      <c r="D278" s="278">
        <v>0.94</v>
      </c>
      <c r="E278" s="168">
        <v>1.26</v>
      </c>
      <c r="F278" s="168">
        <v>2.0299999999999998</v>
      </c>
      <c r="G278" s="168">
        <v>7.07</v>
      </c>
      <c r="H278" s="168">
        <v>11.24</v>
      </c>
      <c r="I278" s="168">
        <v>8.9600000000000009</v>
      </c>
      <c r="J278" s="168">
        <v>4.42</v>
      </c>
      <c r="K278" s="168">
        <v>6.45</v>
      </c>
      <c r="L278" s="168">
        <v>8.1300000000000008</v>
      </c>
    </row>
    <row r="279" spans="2:12" x14ac:dyDescent="0.25">
      <c r="B279" s="161" t="s">
        <v>1062</v>
      </c>
      <c r="C279" s="277">
        <v>5.32</v>
      </c>
      <c r="D279" s="278">
        <v>1.43</v>
      </c>
      <c r="E279" s="168">
        <v>1.7</v>
      </c>
      <c r="F279" s="168">
        <v>3.21</v>
      </c>
      <c r="G279" s="168">
        <v>7.22</v>
      </c>
      <c r="H279" s="168">
        <v>9.9499999999999993</v>
      </c>
      <c r="I279" s="168">
        <v>10.46</v>
      </c>
      <c r="J279" s="168">
        <v>4.9400000000000004</v>
      </c>
      <c r="K279" s="168">
        <v>6.74</v>
      </c>
      <c r="L279" s="168">
        <v>7.89</v>
      </c>
    </row>
    <row r="280" spans="2:12" x14ac:dyDescent="0.25">
      <c r="B280" s="161" t="s">
        <v>1063</v>
      </c>
      <c r="C280" s="277">
        <v>5.5</v>
      </c>
      <c r="D280" s="278">
        <v>1.85</v>
      </c>
      <c r="E280" s="168">
        <v>2.4</v>
      </c>
      <c r="F280" s="168">
        <v>4.37</v>
      </c>
      <c r="G280" s="168">
        <v>7.32</v>
      </c>
      <c r="H280" s="168">
        <v>8.6199999999999992</v>
      </c>
      <c r="I280" s="168">
        <v>8.74</v>
      </c>
      <c r="J280" s="168">
        <v>5.83</v>
      </c>
      <c r="K280" s="168">
        <v>6.96</v>
      </c>
      <c r="L280" s="168">
        <v>6.5</v>
      </c>
    </row>
    <row r="281" spans="2:12" x14ac:dyDescent="0.25">
      <c r="B281" s="161" t="s">
        <v>1064</v>
      </c>
      <c r="C281" s="277">
        <v>5.39</v>
      </c>
      <c r="D281" s="278">
        <v>2.11</v>
      </c>
      <c r="E281" s="168">
        <v>3.05</v>
      </c>
      <c r="F281" s="168">
        <v>4.78</v>
      </c>
      <c r="G281" s="168">
        <v>7.6</v>
      </c>
      <c r="H281" s="168">
        <v>6.68</v>
      </c>
      <c r="I281" s="168">
        <v>8</v>
      </c>
      <c r="J281" s="168">
        <v>6.17</v>
      </c>
      <c r="K281" s="168">
        <v>7.01</v>
      </c>
      <c r="L281" s="168">
        <v>5.03</v>
      </c>
    </row>
    <row r="282" spans="2:12" x14ac:dyDescent="0.25">
      <c r="B282" s="161" t="s">
        <v>1065</v>
      </c>
      <c r="C282" s="277">
        <v>5.3</v>
      </c>
      <c r="D282" s="278">
        <v>1.99</v>
      </c>
      <c r="E282" s="168">
        <v>3.54</v>
      </c>
      <c r="F282" s="168">
        <v>5.52</v>
      </c>
      <c r="G282" s="168">
        <v>6.83</v>
      </c>
      <c r="H282" s="168">
        <v>5.25</v>
      </c>
      <c r="I282" s="168">
        <v>7.28</v>
      </c>
      <c r="J282" s="168">
        <v>6.27</v>
      </c>
      <c r="K282" s="168">
        <v>7.08</v>
      </c>
      <c r="L282" s="168">
        <v>4.05</v>
      </c>
    </row>
    <row r="283" spans="2:12" x14ac:dyDescent="0.25">
      <c r="B283" s="161" t="s">
        <v>1066</v>
      </c>
      <c r="C283" s="277">
        <v>5.07</v>
      </c>
      <c r="D283" s="278">
        <v>1.86</v>
      </c>
      <c r="E283" s="168">
        <v>4.08</v>
      </c>
      <c r="F283" s="168">
        <v>5.89</v>
      </c>
      <c r="G283" s="168">
        <v>6</v>
      </c>
      <c r="H283" s="168">
        <v>4.1500000000000004</v>
      </c>
      <c r="I283" s="168">
        <v>5.92</v>
      </c>
      <c r="J283" s="168">
        <v>6.03</v>
      </c>
      <c r="K283" s="168">
        <v>6.77</v>
      </c>
      <c r="L283" s="168">
        <v>3.39</v>
      </c>
    </row>
    <row r="284" spans="2:12" x14ac:dyDescent="0.25">
      <c r="B284" s="161" t="s">
        <v>1067</v>
      </c>
      <c r="C284" s="277">
        <v>4.67</v>
      </c>
      <c r="D284" s="278">
        <v>1.71</v>
      </c>
      <c r="E284" s="168">
        <v>4.25</v>
      </c>
      <c r="F284" s="168">
        <v>5.95</v>
      </c>
      <c r="G284" s="168">
        <v>5.46</v>
      </c>
      <c r="H284" s="168">
        <v>3.26</v>
      </c>
      <c r="I284" s="168">
        <v>4.6399999999999997</v>
      </c>
      <c r="J284" s="168">
        <v>5.6</v>
      </c>
      <c r="K284" s="168">
        <v>6.07</v>
      </c>
      <c r="L284" s="168">
        <v>2.75</v>
      </c>
    </row>
    <row r="285" spans="2:12" x14ac:dyDescent="0.25">
      <c r="B285" s="161" t="s">
        <v>1068</v>
      </c>
      <c r="C285" s="277">
        <v>4.24</v>
      </c>
      <c r="D285" s="278">
        <v>1.89</v>
      </c>
      <c r="E285" s="168">
        <v>4.28</v>
      </c>
      <c r="F285" s="168">
        <v>5.71</v>
      </c>
      <c r="G285" s="168">
        <v>4.67</v>
      </c>
      <c r="H285" s="168">
        <v>2.52</v>
      </c>
      <c r="I285" s="168">
        <v>4.3899999999999997</v>
      </c>
      <c r="J285" s="168">
        <v>5.04</v>
      </c>
      <c r="K285" s="168">
        <v>5.27</v>
      </c>
      <c r="L285" s="168">
        <v>2.16</v>
      </c>
    </row>
    <row r="286" spans="2:12" x14ac:dyDescent="0.25">
      <c r="B286" s="161" t="s">
        <v>1069</v>
      </c>
      <c r="C286" s="277">
        <v>7.33</v>
      </c>
      <c r="D286" s="278">
        <v>3.59</v>
      </c>
      <c r="E286" s="168">
        <v>8.8699999999999992</v>
      </c>
      <c r="F286" s="168">
        <v>10.54</v>
      </c>
      <c r="G286" s="168">
        <v>7.21</v>
      </c>
      <c r="H286" s="168">
        <v>3.51</v>
      </c>
      <c r="I286" s="168">
        <v>7.35</v>
      </c>
      <c r="J286" s="168">
        <v>9.02</v>
      </c>
      <c r="K286" s="168">
        <v>8.39</v>
      </c>
      <c r="L286" s="168">
        <v>2.72</v>
      </c>
    </row>
    <row r="287" spans="2:12" x14ac:dyDescent="0.25">
      <c r="B287" s="161" t="s">
        <v>1070</v>
      </c>
      <c r="C287" s="277">
        <v>6.11</v>
      </c>
      <c r="D287" s="278">
        <v>3.66</v>
      </c>
      <c r="E287" s="168">
        <v>8.69</v>
      </c>
      <c r="F287" s="168">
        <v>8.89</v>
      </c>
      <c r="G287" s="168">
        <v>5.65</v>
      </c>
      <c r="H287" s="168">
        <v>2.52</v>
      </c>
      <c r="I287" s="168">
        <v>4.7</v>
      </c>
      <c r="J287" s="168">
        <v>7.4</v>
      </c>
      <c r="K287" s="168">
        <v>6.47</v>
      </c>
      <c r="L287" s="168">
        <v>1.63</v>
      </c>
    </row>
    <row r="288" spans="2:12" x14ac:dyDescent="0.25">
      <c r="B288" s="161" t="s">
        <v>1071</v>
      </c>
      <c r="C288" s="277">
        <v>4.9000000000000004</v>
      </c>
      <c r="D288" s="278">
        <v>3.71</v>
      </c>
      <c r="E288" s="168">
        <v>7.66</v>
      </c>
      <c r="F288" s="168">
        <v>7.09</v>
      </c>
      <c r="G288" s="168">
        <v>4.1900000000000004</v>
      </c>
      <c r="H288" s="168">
        <v>1.64</v>
      </c>
      <c r="I288" s="168">
        <v>2.78</v>
      </c>
      <c r="J288" s="168">
        <v>6.2</v>
      </c>
      <c r="K288" s="168">
        <v>4.75</v>
      </c>
      <c r="L288" s="168">
        <v>1.03</v>
      </c>
    </row>
    <row r="289" spans="2:12" x14ac:dyDescent="0.25">
      <c r="B289" s="161" t="s">
        <v>1072</v>
      </c>
      <c r="C289" s="277">
        <v>3.93</v>
      </c>
      <c r="D289" s="278">
        <v>3.77</v>
      </c>
      <c r="E289" s="168">
        <v>6.17</v>
      </c>
      <c r="F289" s="168">
        <v>5.65</v>
      </c>
      <c r="G289" s="168">
        <v>3.31</v>
      </c>
      <c r="H289" s="168">
        <v>1.21</v>
      </c>
      <c r="I289" s="168">
        <v>1.37</v>
      </c>
      <c r="J289" s="168">
        <v>5.19</v>
      </c>
      <c r="K289" s="168">
        <v>3.61</v>
      </c>
      <c r="L289" s="168">
        <v>0.82</v>
      </c>
    </row>
    <row r="290" spans="2:12" x14ac:dyDescent="0.25">
      <c r="B290" s="161" t="s">
        <v>1073</v>
      </c>
      <c r="C290" s="277">
        <v>3.11</v>
      </c>
      <c r="D290" s="278">
        <v>3.86</v>
      </c>
      <c r="E290" s="168">
        <v>5.09</v>
      </c>
      <c r="F290" s="168">
        <v>4.5999999999999996</v>
      </c>
      <c r="G290" s="168">
        <v>2.41</v>
      </c>
      <c r="H290" s="168">
        <v>0.83</v>
      </c>
      <c r="I290" s="168">
        <v>1.03</v>
      </c>
      <c r="J290" s="168">
        <v>4.24</v>
      </c>
      <c r="K290" s="168">
        <v>2.68</v>
      </c>
      <c r="L290" s="168">
        <v>0.39</v>
      </c>
    </row>
    <row r="291" spans="2:12" x14ac:dyDescent="0.25">
      <c r="B291" s="161" t="s">
        <v>1074</v>
      </c>
      <c r="C291" s="277">
        <v>2.44</v>
      </c>
      <c r="D291" s="278">
        <v>3.75</v>
      </c>
      <c r="E291" s="168">
        <v>4.0599999999999996</v>
      </c>
      <c r="F291" s="168">
        <v>3.8</v>
      </c>
      <c r="G291" s="168">
        <v>1.74</v>
      </c>
      <c r="H291" s="168">
        <v>0.61</v>
      </c>
      <c r="I291" s="168">
        <v>0.34</v>
      </c>
      <c r="J291" s="168">
        <v>3.29</v>
      </c>
      <c r="K291" s="168">
        <v>1.92</v>
      </c>
      <c r="L291" s="168">
        <v>0.25</v>
      </c>
    </row>
    <row r="292" spans="2:12" x14ac:dyDescent="0.25">
      <c r="B292" s="161" t="s">
        <v>1075</v>
      </c>
      <c r="C292" s="277">
        <v>2.0099999999999998</v>
      </c>
      <c r="D292" s="278">
        <v>3.75</v>
      </c>
      <c r="E292" s="168">
        <v>3.48</v>
      </c>
      <c r="F292" s="168">
        <v>3.18</v>
      </c>
      <c r="G292" s="168">
        <v>1.29</v>
      </c>
      <c r="H292" s="168">
        <v>0.42</v>
      </c>
      <c r="I292" s="168">
        <v>0.18</v>
      </c>
      <c r="J292" s="168">
        <v>2.54</v>
      </c>
      <c r="K292" s="168">
        <v>1.54</v>
      </c>
      <c r="L292" s="168">
        <v>0.23</v>
      </c>
    </row>
    <row r="293" spans="2:12" x14ac:dyDescent="0.25">
      <c r="B293" s="161" t="s">
        <v>1076</v>
      </c>
      <c r="C293" s="277">
        <v>1.64</v>
      </c>
      <c r="D293" s="278">
        <v>3.51</v>
      </c>
      <c r="E293" s="168">
        <v>2.92</v>
      </c>
      <c r="F293" s="168">
        <v>2.66</v>
      </c>
      <c r="G293" s="168">
        <v>1.04</v>
      </c>
      <c r="H293" s="168">
        <v>0.32</v>
      </c>
      <c r="I293" s="168">
        <v>0.05</v>
      </c>
      <c r="J293" s="168">
        <v>1.89</v>
      </c>
      <c r="K293" s="168">
        <v>1.21</v>
      </c>
      <c r="L293" s="168">
        <v>0.18</v>
      </c>
    </row>
    <row r="294" spans="2:12" x14ac:dyDescent="0.25">
      <c r="B294" s="161" t="s">
        <v>1077</v>
      </c>
      <c r="C294" s="277">
        <v>1.35</v>
      </c>
      <c r="D294" s="278">
        <v>3.27</v>
      </c>
      <c r="E294" s="168">
        <v>2.5499999999999998</v>
      </c>
      <c r="F294" s="168">
        <v>2.16</v>
      </c>
      <c r="G294" s="168">
        <v>0.74</v>
      </c>
      <c r="H294" s="168">
        <v>0.24</v>
      </c>
      <c r="I294" s="168">
        <v>0.13</v>
      </c>
      <c r="J294" s="168">
        <v>1.45</v>
      </c>
      <c r="K294" s="168">
        <v>0.92</v>
      </c>
      <c r="L294" s="168">
        <v>0.13</v>
      </c>
    </row>
    <row r="295" spans="2:12" x14ac:dyDescent="0.25">
      <c r="B295" s="161" t="s">
        <v>1078</v>
      </c>
      <c r="C295" s="277">
        <v>1.08</v>
      </c>
      <c r="D295" s="278">
        <v>3.07</v>
      </c>
      <c r="E295" s="168">
        <v>2.19</v>
      </c>
      <c r="F295" s="168">
        <v>1.73</v>
      </c>
      <c r="G295" s="168">
        <v>0.57999999999999996</v>
      </c>
      <c r="H295" s="168">
        <v>0.14000000000000001</v>
      </c>
      <c r="I295" s="168">
        <v>0.09</v>
      </c>
      <c r="J295" s="168">
        <v>1.02</v>
      </c>
      <c r="K295" s="168">
        <v>0.6</v>
      </c>
      <c r="L295" s="168">
        <v>0.05</v>
      </c>
    </row>
    <row r="296" spans="2:12" x14ac:dyDescent="0.25">
      <c r="B296" s="161" t="s">
        <v>1079</v>
      </c>
      <c r="C296" s="277">
        <v>0.94</v>
      </c>
      <c r="D296" s="278">
        <v>2.91</v>
      </c>
      <c r="E296" s="168">
        <v>2.14</v>
      </c>
      <c r="F296" s="168">
        <v>1.44</v>
      </c>
      <c r="G296" s="168">
        <v>0.44</v>
      </c>
      <c r="H296" s="168">
        <v>0.13</v>
      </c>
      <c r="I296" s="168">
        <v>0.02</v>
      </c>
      <c r="J296" s="168">
        <v>0.73</v>
      </c>
      <c r="K296" s="168">
        <v>0.43</v>
      </c>
      <c r="L296" s="168">
        <v>0.04</v>
      </c>
    </row>
    <row r="297" spans="2:12" x14ac:dyDescent="0.25">
      <c r="B297" s="161" t="s">
        <v>1080</v>
      </c>
      <c r="C297" s="277">
        <v>0.74</v>
      </c>
      <c r="D297" s="278">
        <v>2.63</v>
      </c>
      <c r="E297" s="168">
        <v>1.77</v>
      </c>
      <c r="F297" s="168">
        <v>1.0900000000000001</v>
      </c>
      <c r="G297" s="168">
        <v>0.31</v>
      </c>
      <c r="H297" s="168">
        <v>0.08</v>
      </c>
      <c r="I297" s="168">
        <v>0.02</v>
      </c>
      <c r="J297" s="168">
        <v>0.49</v>
      </c>
      <c r="K297" s="168">
        <v>0.3</v>
      </c>
      <c r="L297" s="168">
        <v>0.02</v>
      </c>
    </row>
    <row r="298" spans="2:12" x14ac:dyDescent="0.25">
      <c r="B298" s="161" t="s">
        <v>1081</v>
      </c>
      <c r="C298" s="277">
        <v>0.62</v>
      </c>
      <c r="D298" s="278">
        <v>2.44</v>
      </c>
      <c r="E298" s="168">
        <v>1.54</v>
      </c>
      <c r="F298" s="168">
        <v>0.88</v>
      </c>
      <c r="G298" s="168">
        <v>0.26</v>
      </c>
      <c r="H298" s="168">
        <v>7.0000000000000007E-2</v>
      </c>
      <c r="I298" s="168">
        <v>0.02</v>
      </c>
      <c r="J298" s="168">
        <v>0.35</v>
      </c>
      <c r="K298" s="168">
        <v>0.22</v>
      </c>
      <c r="L298" s="168">
        <v>0.02</v>
      </c>
    </row>
    <row r="299" spans="2:12" ht="15.75" thickBot="1" x14ac:dyDescent="0.3">
      <c r="B299" s="162" t="s">
        <v>1082</v>
      </c>
      <c r="C299" s="279">
        <v>5.17</v>
      </c>
      <c r="D299" s="280">
        <v>40.33</v>
      </c>
      <c r="E299" s="171">
        <v>12.56</v>
      </c>
      <c r="F299" s="171">
        <v>4.43</v>
      </c>
      <c r="G299" s="171">
        <v>1.1100000000000001</v>
      </c>
      <c r="H299" s="171">
        <v>0.44</v>
      </c>
      <c r="I299" s="171">
        <v>0.04</v>
      </c>
      <c r="J299" s="171">
        <v>1.06</v>
      </c>
      <c r="K299" s="171">
        <v>0.43</v>
      </c>
      <c r="L299" s="171">
        <v>0.08</v>
      </c>
    </row>
    <row r="300" spans="2:12" x14ac:dyDescent="0.25">
      <c r="B300" s="14" t="s">
        <v>1040</v>
      </c>
    </row>
    <row r="301" spans="2:12" x14ac:dyDescent="0.25">
      <c r="B301" s="14" t="s">
        <v>1083</v>
      </c>
    </row>
    <row r="302" spans="2:12" x14ac:dyDescent="0.25">
      <c r="B302" s="14"/>
    </row>
    <row r="303" spans="2:12" x14ac:dyDescent="0.25">
      <c r="B303" s="14" t="s">
        <v>1084</v>
      </c>
    </row>
    <row r="304" spans="2:12" x14ac:dyDescent="0.25">
      <c r="B304" s="14" t="s">
        <v>1085</v>
      </c>
    </row>
    <row r="305" spans="2:11" x14ac:dyDescent="0.25">
      <c r="B305" s="14" t="s">
        <v>1086</v>
      </c>
    </row>
    <row r="306" spans="2:11" x14ac:dyDescent="0.25">
      <c r="B306" s="14" t="s">
        <v>1087</v>
      </c>
    </row>
    <row r="307" spans="2:11" x14ac:dyDescent="0.25">
      <c r="B307" s="14" t="s">
        <v>1088</v>
      </c>
    </row>
    <row r="308" spans="2:11" x14ac:dyDescent="0.25">
      <c r="B308" s="4"/>
    </row>
    <row r="309" spans="2:11" ht="15.75" thickBot="1" x14ac:dyDescent="0.3">
      <c r="B309" s="10" t="s">
        <v>1191</v>
      </c>
    </row>
    <row r="310" spans="2:11" ht="15.75" thickBot="1" x14ac:dyDescent="0.3">
      <c r="B310" s="414" t="s">
        <v>1016</v>
      </c>
      <c r="C310" s="443" t="s">
        <v>1017</v>
      </c>
      <c r="D310" s="444"/>
      <c r="E310" s="445"/>
      <c r="F310" s="443" t="s">
        <v>1089</v>
      </c>
      <c r="G310" s="444"/>
      <c r="H310" s="445"/>
      <c r="I310" s="443" t="s">
        <v>1019</v>
      </c>
      <c r="J310" s="444"/>
      <c r="K310" s="445"/>
    </row>
    <row r="311" spans="2:11" ht="15.75" thickBot="1" x14ac:dyDescent="0.3">
      <c r="B311" s="415"/>
      <c r="C311" s="139" t="s">
        <v>34</v>
      </c>
      <c r="D311" s="139" t="s">
        <v>35</v>
      </c>
      <c r="E311" s="139" t="s">
        <v>36</v>
      </c>
      <c r="F311" s="139" t="s">
        <v>34</v>
      </c>
      <c r="G311" s="139" t="s">
        <v>35</v>
      </c>
      <c r="H311" s="139" t="s">
        <v>36</v>
      </c>
      <c r="I311" s="139" t="s">
        <v>34</v>
      </c>
      <c r="J311" s="139" t="s">
        <v>35</v>
      </c>
      <c r="K311" s="139" t="s">
        <v>36</v>
      </c>
    </row>
    <row r="312" spans="2:11" ht="15.75" thickBot="1" x14ac:dyDescent="0.3">
      <c r="B312" s="281" t="s">
        <v>1020</v>
      </c>
      <c r="C312" s="282">
        <v>1126</v>
      </c>
      <c r="D312" s="282">
        <v>1248</v>
      </c>
      <c r="E312" s="148">
        <v>992</v>
      </c>
      <c r="F312" s="283">
        <v>1160</v>
      </c>
      <c r="G312" s="283">
        <v>1266</v>
      </c>
      <c r="H312" s="132">
        <v>999</v>
      </c>
      <c r="I312" s="283">
        <v>1013</v>
      </c>
      <c r="J312" s="283">
        <v>1108</v>
      </c>
      <c r="K312" s="132">
        <v>978</v>
      </c>
    </row>
    <row r="313" spans="2:11" ht="15.75" thickBot="1" x14ac:dyDescent="0.3">
      <c r="B313" s="257" t="s">
        <v>484</v>
      </c>
      <c r="C313" s="150">
        <v>744</v>
      </c>
      <c r="D313" s="150">
        <v>831</v>
      </c>
      <c r="E313" s="150">
        <v>655</v>
      </c>
      <c r="F313" s="11">
        <v>791</v>
      </c>
      <c r="G313" s="130">
        <v>867</v>
      </c>
      <c r="H313" s="130">
        <v>698</v>
      </c>
      <c r="I313" s="11">
        <v>561</v>
      </c>
      <c r="J313" s="130">
        <v>594</v>
      </c>
      <c r="K313" s="130">
        <v>546</v>
      </c>
    </row>
    <row r="314" spans="2:11" ht="15.75" thickBot="1" x14ac:dyDescent="0.3">
      <c r="B314" s="257" t="s">
        <v>1021</v>
      </c>
      <c r="C314" s="150">
        <v>882</v>
      </c>
      <c r="D314" s="150">
        <v>975</v>
      </c>
      <c r="E314" s="150">
        <v>702</v>
      </c>
      <c r="F314" s="11">
        <v>917</v>
      </c>
      <c r="G314" s="130">
        <v>994</v>
      </c>
      <c r="H314" s="130">
        <v>740</v>
      </c>
      <c r="I314" s="11">
        <v>626</v>
      </c>
      <c r="J314" s="130">
        <v>727</v>
      </c>
      <c r="K314" s="130">
        <v>563</v>
      </c>
    </row>
    <row r="315" spans="2:11" ht="15.75" thickBot="1" x14ac:dyDescent="0.3">
      <c r="B315" s="257" t="s">
        <v>1022</v>
      </c>
      <c r="C315" s="150">
        <v>844</v>
      </c>
      <c r="D315" s="150">
        <v>924</v>
      </c>
      <c r="E315" s="150">
        <v>725</v>
      </c>
      <c r="F315" s="11">
        <v>873</v>
      </c>
      <c r="G315" s="130">
        <v>934</v>
      </c>
      <c r="H315" s="130">
        <v>764</v>
      </c>
      <c r="I315" s="11">
        <v>689</v>
      </c>
      <c r="J315" s="130">
        <v>830</v>
      </c>
      <c r="K315" s="130">
        <v>611</v>
      </c>
    </row>
    <row r="316" spans="2:11" ht="15.75" thickBot="1" x14ac:dyDescent="0.3">
      <c r="B316" s="257" t="s">
        <v>1023</v>
      </c>
      <c r="C316" s="284">
        <v>1024</v>
      </c>
      <c r="D316" s="284">
        <v>1142</v>
      </c>
      <c r="E316" s="150">
        <v>822</v>
      </c>
      <c r="F316" s="156">
        <v>1055</v>
      </c>
      <c r="G316" s="153">
        <v>1160</v>
      </c>
      <c r="H316" s="130">
        <v>840</v>
      </c>
      <c r="I316" s="11">
        <v>801</v>
      </c>
      <c r="J316" s="130">
        <v>884</v>
      </c>
      <c r="K316" s="130">
        <v>758</v>
      </c>
    </row>
    <row r="317" spans="2:11" ht="15.75" thickBot="1" x14ac:dyDescent="0.3">
      <c r="B317" s="257" t="s">
        <v>926</v>
      </c>
      <c r="C317" s="284">
        <v>1038</v>
      </c>
      <c r="D317" s="284">
        <v>1198</v>
      </c>
      <c r="E317" s="150">
        <v>925</v>
      </c>
      <c r="F317" s="156">
        <v>1075</v>
      </c>
      <c r="G317" s="153">
        <v>1219</v>
      </c>
      <c r="H317" s="130">
        <v>949</v>
      </c>
      <c r="I317" s="11">
        <v>872</v>
      </c>
      <c r="J317" s="130">
        <v>955</v>
      </c>
      <c r="K317" s="130">
        <v>854</v>
      </c>
    </row>
    <row r="318" spans="2:11" ht="15.75" thickBot="1" x14ac:dyDescent="0.3">
      <c r="B318" s="257" t="s">
        <v>927</v>
      </c>
      <c r="C318" s="284">
        <v>1060</v>
      </c>
      <c r="D318" s="284">
        <v>1212</v>
      </c>
      <c r="E318" s="150">
        <v>946</v>
      </c>
      <c r="F318" s="156">
        <v>1104</v>
      </c>
      <c r="G318" s="153">
        <v>1233</v>
      </c>
      <c r="H318" s="130">
        <v>967</v>
      </c>
      <c r="I318" s="11">
        <v>917</v>
      </c>
      <c r="J318" s="130">
        <v>969</v>
      </c>
      <c r="K318" s="130">
        <v>908</v>
      </c>
    </row>
    <row r="319" spans="2:11" ht="15.75" thickBot="1" x14ac:dyDescent="0.3">
      <c r="B319" s="257" t="s">
        <v>489</v>
      </c>
      <c r="C319" s="284">
        <v>1124</v>
      </c>
      <c r="D319" s="284">
        <v>1275</v>
      </c>
      <c r="E319" s="284">
        <v>1067</v>
      </c>
      <c r="F319" s="156">
        <v>1207</v>
      </c>
      <c r="G319" s="153">
        <v>1414</v>
      </c>
      <c r="H319" s="153">
        <v>1073</v>
      </c>
      <c r="I319" s="156">
        <v>1054</v>
      </c>
      <c r="J319" s="153">
        <v>1006</v>
      </c>
      <c r="K319" s="153">
        <v>1063</v>
      </c>
    </row>
    <row r="320" spans="2:11" ht="15.75" thickBot="1" x14ac:dyDescent="0.3">
      <c r="B320" s="257" t="s">
        <v>1024</v>
      </c>
      <c r="C320" s="284">
        <v>1183</v>
      </c>
      <c r="D320" s="284">
        <v>1443</v>
      </c>
      <c r="E320" s="284">
        <v>1046</v>
      </c>
      <c r="F320" s="156">
        <v>1317</v>
      </c>
      <c r="G320" s="153">
        <v>1548</v>
      </c>
      <c r="H320" s="153">
        <v>1123</v>
      </c>
      <c r="I320" s="11">
        <v>996</v>
      </c>
      <c r="J320" s="153">
        <v>1090</v>
      </c>
      <c r="K320" s="130">
        <v>974</v>
      </c>
    </row>
    <row r="321" spans="2:12" ht="15.75" thickBot="1" x14ac:dyDescent="0.3">
      <c r="B321" s="257" t="s">
        <v>1025</v>
      </c>
      <c r="C321" s="284">
        <v>1606</v>
      </c>
      <c r="D321" s="284">
        <v>1926</v>
      </c>
      <c r="E321" s="284">
        <v>1345</v>
      </c>
      <c r="F321" s="156">
        <v>1850</v>
      </c>
      <c r="G321" s="153">
        <v>2100</v>
      </c>
      <c r="H321" s="153">
        <v>1510</v>
      </c>
      <c r="I321" s="156">
        <v>1248</v>
      </c>
      <c r="J321" s="153">
        <v>1370</v>
      </c>
      <c r="K321" s="153">
        <v>1205</v>
      </c>
    </row>
    <row r="322" spans="2:12" ht="15.75" thickBot="1" x14ac:dyDescent="0.3">
      <c r="B322" s="257" t="s">
        <v>1026</v>
      </c>
      <c r="C322" s="284">
        <v>1713</v>
      </c>
      <c r="D322" s="284">
        <v>1869</v>
      </c>
      <c r="E322" s="284">
        <v>1501</v>
      </c>
      <c r="F322" s="156">
        <v>2339</v>
      </c>
      <c r="G322" s="153">
        <v>2654</v>
      </c>
      <c r="H322" s="153">
        <v>1810</v>
      </c>
      <c r="I322" s="156">
        <v>1543</v>
      </c>
      <c r="J322" s="153">
        <v>1631</v>
      </c>
      <c r="K322" s="153">
        <v>1431</v>
      </c>
    </row>
    <row r="323" spans="2:12" x14ac:dyDescent="0.25">
      <c r="B323" s="14" t="s">
        <v>1040</v>
      </c>
    </row>
    <row r="325" spans="2:12" ht="15.75" thickBot="1" x14ac:dyDescent="0.3">
      <c r="B325" s="10" t="s">
        <v>1192</v>
      </c>
    </row>
    <row r="326" spans="2:12" ht="15.75" thickBot="1" x14ac:dyDescent="0.3">
      <c r="B326" s="414" t="s">
        <v>1027</v>
      </c>
      <c r="C326" s="443" t="s">
        <v>1017</v>
      </c>
      <c r="D326" s="444"/>
      <c r="E326" s="445"/>
      <c r="F326" s="443" t="s">
        <v>1018</v>
      </c>
      <c r="G326" s="444"/>
      <c r="H326" s="445"/>
      <c r="I326" s="443" t="s">
        <v>1019</v>
      </c>
      <c r="J326" s="444"/>
      <c r="K326" s="444"/>
      <c r="L326" s="445"/>
    </row>
    <row r="327" spans="2:12" ht="15.75" thickBot="1" x14ac:dyDescent="0.3">
      <c r="B327" s="415"/>
      <c r="C327" s="139" t="s">
        <v>34</v>
      </c>
      <c r="D327" s="139" t="s">
        <v>35</v>
      </c>
      <c r="E327" s="139" t="s">
        <v>36</v>
      </c>
      <c r="F327" s="139" t="s">
        <v>34</v>
      </c>
      <c r="G327" s="139" t="s">
        <v>35</v>
      </c>
      <c r="H327" s="139" t="s">
        <v>36</v>
      </c>
      <c r="I327" s="139" t="s">
        <v>34</v>
      </c>
      <c r="J327" s="139" t="s">
        <v>35</v>
      </c>
      <c r="K327" s="139" t="s">
        <v>36</v>
      </c>
      <c r="L327" s="163"/>
    </row>
    <row r="328" spans="2:12" ht="15.75" thickBot="1" x14ac:dyDescent="0.3">
      <c r="B328" s="281" t="s">
        <v>1020</v>
      </c>
      <c r="C328" s="282">
        <v>1126</v>
      </c>
      <c r="D328" s="282">
        <v>1248</v>
      </c>
      <c r="E328" s="148">
        <v>992</v>
      </c>
      <c r="F328" s="283">
        <v>1160</v>
      </c>
      <c r="G328" s="283">
        <v>1266</v>
      </c>
      <c r="H328" s="132">
        <v>999</v>
      </c>
      <c r="I328" s="283">
        <v>1013</v>
      </c>
      <c r="J328" s="283">
        <v>1108</v>
      </c>
      <c r="K328" s="132">
        <v>978</v>
      </c>
      <c r="L328" s="163"/>
    </row>
    <row r="329" spans="2:12" ht="30.75" thickBot="1" x14ac:dyDescent="0.3">
      <c r="B329" s="149" t="s">
        <v>1090</v>
      </c>
      <c r="C329" s="156">
        <v>2400</v>
      </c>
      <c r="D329" s="156">
        <v>2704</v>
      </c>
      <c r="E329" s="11" t="s">
        <v>1091</v>
      </c>
      <c r="F329" s="156">
        <v>2574</v>
      </c>
      <c r="G329" s="156">
        <v>2814</v>
      </c>
      <c r="H329" s="156">
        <v>2060</v>
      </c>
      <c r="I329" s="156">
        <v>1786</v>
      </c>
      <c r="J329" s="153">
        <v>2058</v>
      </c>
      <c r="K329" s="153">
        <v>1597</v>
      </c>
      <c r="L329" s="163"/>
    </row>
    <row r="330" spans="2:12" ht="15.75" thickBot="1" x14ac:dyDescent="0.3">
      <c r="B330" s="149" t="s">
        <v>1029</v>
      </c>
      <c r="C330" s="156">
        <v>1434</v>
      </c>
      <c r="D330" s="156">
        <v>1718</v>
      </c>
      <c r="E330" s="156">
        <v>1253</v>
      </c>
      <c r="F330" s="156">
        <v>1728</v>
      </c>
      <c r="G330" s="156">
        <v>1936</v>
      </c>
      <c r="H330" s="156">
        <v>1464</v>
      </c>
      <c r="I330" s="156">
        <v>1178</v>
      </c>
      <c r="J330" s="153">
        <v>1280</v>
      </c>
      <c r="K330" s="153">
        <v>1145</v>
      </c>
      <c r="L330" s="163"/>
    </row>
    <row r="331" spans="2:12" ht="30.75" thickBot="1" x14ac:dyDescent="0.3">
      <c r="B331" s="149" t="s">
        <v>1030</v>
      </c>
      <c r="C331" s="156">
        <v>1218</v>
      </c>
      <c r="D331" s="156">
        <v>1391</v>
      </c>
      <c r="E331" s="156">
        <v>1068</v>
      </c>
      <c r="F331" s="156">
        <v>1304</v>
      </c>
      <c r="G331" s="156">
        <v>1437</v>
      </c>
      <c r="H331" s="156">
        <v>1136</v>
      </c>
      <c r="I331" s="11">
        <v>984</v>
      </c>
      <c r="J331" s="153">
        <v>1057</v>
      </c>
      <c r="K331" s="130">
        <v>966</v>
      </c>
      <c r="L331" s="163"/>
    </row>
    <row r="332" spans="2:12" ht="15.75" thickBot="1" x14ac:dyDescent="0.3">
      <c r="B332" s="149" t="s">
        <v>1031</v>
      </c>
      <c r="C332" s="11">
        <v>935</v>
      </c>
      <c r="D332" s="156">
        <v>1017</v>
      </c>
      <c r="E332" s="11">
        <v>900</v>
      </c>
      <c r="F332" s="11">
        <v>952</v>
      </c>
      <c r="G332" s="156">
        <v>1027</v>
      </c>
      <c r="H332" s="11">
        <v>913</v>
      </c>
      <c r="I332" s="11">
        <v>853</v>
      </c>
      <c r="J332" s="130">
        <v>857</v>
      </c>
      <c r="K332" s="130">
        <v>853</v>
      </c>
      <c r="L332" s="163"/>
    </row>
    <row r="333" spans="2:12" ht="30.75" thickBot="1" x14ac:dyDescent="0.3">
      <c r="B333" s="149" t="s">
        <v>1092</v>
      </c>
      <c r="C333" s="11">
        <v>766</v>
      </c>
      <c r="D333" s="11">
        <v>866</v>
      </c>
      <c r="E333" s="11">
        <v>706</v>
      </c>
      <c r="F333" s="11">
        <v>785</v>
      </c>
      <c r="G333" s="11">
        <v>873</v>
      </c>
      <c r="H333" s="11">
        <v>730</v>
      </c>
      <c r="I333" s="11">
        <v>693</v>
      </c>
      <c r="J333" s="130">
        <v>832</v>
      </c>
      <c r="K333" s="130">
        <v>618</v>
      </c>
      <c r="L333" s="163"/>
    </row>
    <row r="334" spans="2:12" ht="30.75" thickBot="1" x14ac:dyDescent="0.3">
      <c r="B334" s="149" t="s">
        <v>1093</v>
      </c>
      <c r="C334" s="11">
        <v>777</v>
      </c>
      <c r="D334" s="11">
        <v>814</v>
      </c>
      <c r="E334" s="11">
        <v>713</v>
      </c>
      <c r="F334" s="11">
        <v>794</v>
      </c>
      <c r="G334" s="11">
        <v>832</v>
      </c>
      <c r="H334" s="11">
        <v>728</v>
      </c>
      <c r="I334" s="11">
        <v>618</v>
      </c>
      <c r="J334" s="130">
        <v>637</v>
      </c>
      <c r="K334" s="130">
        <v>590</v>
      </c>
      <c r="L334" s="163"/>
    </row>
    <row r="335" spans="2:12" ht="30.75" thickBot="1" x14ac:dyDescent="0.3">
      <c r="B335" s="149" t="s">
        <v>1094</v>
      </c>
      <c r="C335" s="156">
        <v>1026</v>
      </c>
      <c r="D335" s="156">
        <v>1079</v>
      </c>
      <c r="E335" s="11">
        <v>799</v>
      </c>
      <c r="F335" s="156">
        <v>1033</v>
      </c>
      <c r="G335" s="156">
        <v>1088</v>
      </c>
      <c r="H335" s="11">
        <v>800</v>
      </c>
      <c r="I335" s="11">
        <v>759</v>
      </c>
      <c r="J335" s="130">
        <v>769</v>
      </c>
      <c r="K335" s="130">
        <v>664</v>
      </c>
      <c r="L335" s="163"/>
    </row>
    <row r="336" spans="2:12" ht="15.75" thickBot="1" x14ac:dyDescent="0.3">
      <c r="B336" s="149" t="s">
        <v>1035</v>
      </c>
      <c r="C336" s="11">
        <v>944</v>
      </c>
      <c r="D336" s="11">
        <v>996</v>
      </c>
      <c r="E336" s="11">
        <v>784</v>
      </c>
      <c r="F336" s="11">
        <v>947</v>
      </c>
      <c r="G336" s="156">
        <v>1001</v>
      </c>
      <c r="H336" s="11">
        <v>785</v>
      </c>
      <c r="I336" s="11">
        <v>831</v>
      </c>
      <c r="J336" s="130">
        <v>842</v>
      </c>
      <c r="K336" s="130">
        <v>544</v>
      </c>
      <c r="L336" s="163"/>
    </row>
    <row r="337" spans="2:12" ht="15.75" thickBot="1" x14ac:dyDescent="0.3">
      <c r="B337" s="149" t="s">
        <v>1036</v>
      </c>
      <c r="C337" s="11">
        <v>644</v>
      </c>
      <c r="D337" s="11">
        <v>722</v>
      </c>
      <c r="E337" s="11">
        <v>579</v>
      </c>
      <c r="F337" s="11">
        <v>693</v>
      </c>
      <c r="G337" s="11">
        <v>750</v>
      </c>
      <c r="H337" s="11">
        <v>625</v>
      </c>
      <c r="I337" s="11">
        <v>542</v>
      </c>
      <c r="J337" s="130">
        <v>605</v>
      </c>
      <c r="K337" s="130">
        <v>520</v>
      </c>
      <c r="L337" s="163"/>
    </row>
    <row r="338" spans="2:12" x14ac:dyDescent="0.25">
      <c r="B338" s="14" t="s">
        <v>1040</v>
      </c>
    </row>
    <row r="340" spans="2:12" x14ac:dyDescent="0.25">
      <c r="B340" s="10"/>
    </row>
    <row r="341" spans="2:12" ht="15.75" thickBot="1" x14ac:dyDescent="0.3">
      <c r="B341" s="10" t="s">
        <v>1095</v>
      </c>
    </row>
    <row r="342" spans="2:12" ht="15.75" thickBot="1" x14ac:dyDescent="0.3">
      <c r="B342" s="136" t="s">
        <v>427</v>
      </c>
      <c r="C342" s="164" t="s">
        <v>1096</v>
      </c>
      <c r="D342" s="164" t="s">
        <v>1097</v>
      </c>
      <c r="E342" s="164" t="s">
        <v>1098</v>
      </c>
      <c r="F342" s="165" t="s">
        <v>1099</v>
      </c>
    </row>
    <row r="343" spans="2:12" x14ac:dyDescent="0.25">
      <c r="B343" s="166" t="s">
        <v>434</v>
      </c>
      <c r="C343" s="167">
        <v>8.6</v>
      </c>
      <c r="D343" s="167">
        <v>8.58</v>
      </c>
      <c r="E343" s="167">
        <v>8.66</v>
      </c>
      <c r="F343" s="168">
        <v>8.7100000000000009</v>
      </c>
    </row>
    <row r="344" spans="2:12" x14ac:dyDescent="0.25">
      <c r="B344" s="166" t="s">
        <v>435</v>
      </c>
      <c r="C344" s="167">
        <v>6.02</v>
      </c>
      <c r="D344" s="167">
        <v>6.12</v>
      </c>
      <c r="E344" s="167">
        <v>6.24</v>
      </c>
      <c r="F344" s="168">
        <v>6.33</v>
      </c>
    </row>
    <row r="345" spans="2:12" x14ac:dyDescent="0.25">
      <c r="B345" s="166" t="s">
        <v>436</v>
      </c>
      <c r="C345" s="167">
        <v>5.94</v>
      </c>
      <c r="D345" s="167">
        <v>6.03</v>
      </c>
      <c r="E345" s="167">
        <v>6.17</v>
      </c>
      <c r="F345" s="168">
        <v>6.17</v>
      </c>
    </row>
    <row r="346" spans="2:12" x14ac:dyDescent="0.25">
      <c r="B346" s="166" t="s">
        <v>437</v>
      </c>
      <c r="C346" s="167">
        <v>5.62</v>
      </c>
      <c r="D346" s="167">
        <v>5.61</v>
      </c>
      <c r="E346" s="167">
        <v>5.69</v>
      </c>
      <c r="F346" s="168">
        <v>5.72</v>
      </c>
    </row>
    <row r="347" spans="2:12" x14ac:dyDescent="0.25">
      <c r="B347" s="166" t="s">
        <v>438</v>
      </c>
      <c r="C347" s="167">
        <v>5.86</v>
      </c>
      <c r="D347" s="167">
        <v>5.91</v>
      </c>
      <c r="E347" s="167">
        <v>6.07</v>
      </c>
      <c r="F347" s="168">
        <v>6.13</v>
      </c>
    </row>
    <row r="348" spans="2:12" x14ac:dyDescent="0.25">
      <c r="B348" s="166" t="s">
        <v>439</v>
      </c>
      <c r="C348" s="167">
        <v>5.54</v>
      </c>
      <c r="D348" s="167">
        <v>5.54</v>
      </c>
      <c r="E348" s="167">
        <v>5.59</v>
      </c>
      <c r="F348" s="168">
        <v>5.66</v>
      </c>
    </row>
    <row r="349" spans="2:12" x14ac:dyDescent="0.25">
      <c r="B349" s="166" t="s">
        <v>440</v>
      </c>
      <c r="C349" s="167">
        <v>4.92</v>
      </c>
      <c r="D349" s="167">
        <v>4.8899999999999997</v>
      </c>
      <c r="E349" s="167">
        <v>4.97</v>
      </c>
      <c r="F349" s="168">
        <v>5.04</v>
      </c>
    </row>
    <row r="350" spans="2:12" x14ac:dyDescent="0.25">
      <c r="B350" s="166" t="s">
        <v>441</v>
      </c>
      <c r="C350" s="167">
        <v>6.13</v>
      </c>
      <c r="D350" s="167">
        <v>6.12</v>
      </c>
      <c r="E350" s="167">
        <v>6.26</v>
      </c>
      <c r="F350" s="168">
        <v>6.29</v>
      </c>
    </row>
    <row r="351" spans="2:12" ht="15.75" thickBot="1" x14ac:dyDescent="0.3">
      <c r="B351" s="169" t="s">
        <v>583</v>
      </c>
      <c r="C351" s="170">
        <v>6.47</v>
      </c>
      <c r="D351" s="170">
        <v>6.49</v>
      </c>
      <c r="E351" s="170">
        <v>6.6</v>
      </c>
      <c r="F351" s="171">
        <v>6.65</v>
      </c>
    </row>
    <row r="352" spans="2:12" x14ac:dyDescent="0.25">
      <c r="B352" s="14" t="s">
        <v>1100</v>
      </c>
    </row>
    <row r="353" spans="2:6" x14ac:dyDescent="0.25">
      <c r="B353" s="135"/>
    </row>
    <row r="354" spans="2:6" ht="15.75" thickBot="1" x14ac:dyDescent="0.3">
      <c r="B354" s="10" t="s">
        <v>1101</v>
      </c>
    </row>
    <row r="355" spans="2:6" ht="15.75" thickBot="1" x14ac:dyDescent="0.3">
      <c r="B355" s="136" t="s">
        <v>1102</v>
      </c>
      <c r="C355" s="172" t="s">
        <v>1096</v>
      </c>
      <c r="D355" s="172" t="s">
        <v>1097</v>
      </c>
      <c r="E355" s="172" t="s">
        <v>1098</v>
      </c>
      <c r="F355" s="173" t="s">
        <v>1099</v>
      </c>
    </row>
    <row r="356" spans="2:6" ht="15.75" thickBot="1" x14ac:dyDescent="0.3">
      <c r="B356" s="169" t="s">
        <v>1103</v>
      </c>
      <c r="C356" s="170">
        <v>4.93</v>
      </c>
      <c r="D356" s="170">
        <v>4.8600000000000003</v>
      </c>
      <c r="E356" s="170">
        <v>5.09</v>
      </c>
      <c r="F356" s="171">
        <v>5.24</v>
      </c>
    </row>
    <row r="357" spans="2:6" ht="15.75" thickBot="1" x14ac:dyDescent="0.3">
      <c r="B357" s="169" t="s">
        <v>1104</v>
      </c>
      <c r="C357" s="170">
        <v>6.5</v>
      </c>
      <c r="D357" s="170">
        <v>6.54</v>
      </c>
      <c r="E357" s="170">
        <v>6.7</v>
      </c>
      <c r="F357" s="171">
        <v>6.97</v>
      </c>
    </row>
    <row r="358" spans="2:6" ht="15.75" thickBot="1" x14ac:dyDescent="0.3">
      <c r="B358" s="169" t="s">
        <v>1105</v>
      </c>
      <c r="C358" s="170">
        <v>6.48</v>
      </c>
      <c r="D358" s="170">
        <v>6.51</v>
      </c>
      <c r="E358" s="170">
        <v>6.64</v>
      </c>
      <c r="F358" s="171">
        <v>6.75</v>
      </c>
    </row>
    <row r="359" spans="2:6" ht="30.75" thickBot="1" x14ac:dyDescent="0.3">
      <c r="B359" s="169" t="s">
        <v>762</v>
      </c>
      <c r="C359" s="170">
        <v>9.59</v>
      </c>
      <c r="D359" s="170">
        <v>9.58</v>
      </c>
      <c r="E359" s="170">
        <v>9.7799999999999994</v>
      </c>
      <c r="F359" s="171">
        <v>10.130000000000001</v>
      </c>
    </row>
    <row r="360" spans="2:6" ht="30.75" thickBot="1" x14ac:dyDescent="0.3">
      <c r="B360" s="169" t="s">
        <v>1106</v>
      </c>
      <c r="C360" s="170">
        <v>5.8</v>
      </c>
      <c r="D360" s="170">
        <v>5.78</v>
      </c>
      <c r="E360" s="170">
        <v>5.92</v>
      </c>
      <c r="F360" s="171">
        <v>6.13</v>
      </c>
    </row>
    <row r="361" spans="2:6" ht="15.75" thickBot="1" x14ac:dyDescent="0.3">
      <c r="B361" s="169" t="s">
        <v>766</v>
      </c>
      <c r="C361" s="170">
        <v>5.62</v>
      </c>
      <c r="D361" s="170">
        <v>5.65</v>
      </c>
      <c r="E361" s="170">
        <v>5.82</v>
      </c>
      <c r="F361" s="171">
        <v>5.94</v>
      </c>
    </row>
    <row r="362" spans="2:6" ht="30.75" thickBot="1" x14ac:dyDescent="0.3">
      <c r="B362" s="169" t="s">
        <v>1107</v>
      </c>
      <c r="C362" s="170">
        <v>5.97</v>
      </c>
      <c r="D362" s="170">
        <v>6.02</v>
      </c>
      <c r="E362" s="170">
        <v>6.13</v>
      </c>
      <c r="F362" s="171">
        <v>6.12</v>
      </c>
    </row>
    <row r="363" spans="2:6" ht="15.75" thickBot="1" x14ac:dyDescent="0.3">
      <c r="B363" s="169" t="s">
        <v>1108</v>
      </c>
      <c r="C363" s="170">
        <v>5.66</v>
      </c>
      <c r="D363" s="170">
        <v>5.78</v>
      </c>
      <c r="E363" s="170">
        <v>5.95</v>
      </c>
      <c r="F363" s="171">
        <v>6.06</v>
      </c>
    </row>
    <row r="364" spans="2:6" ht="15.75" thickBot="1" x14ac:dyDescent="0.3">
      <c r="B364" s="169" t="s">
        <v>769</v>
      </c>
      <c r="C364" s="170">
        <v>3.81</v>
      </c>
      <c r="D364" s="170">
        <v>3.94</v>
      </c>
      <c r="E364" s="170">
        <v>4.1100000000000003</v>
      </c>
      <c r="F364" s="171">
        <v>4.24</v>
      </c>
    </row>
    <row r="365" spans="2:6" ht="15.75" thickBot="1" x14ac:dyDescent="0.3">
      <c r="B365" s="169" t="s">
        <v>1109</v>
      </c>
      <c r="C365" s="170">
        <v>11.3</v>
      </c>
      <c r="D365" s="170">
        <v>11.37</v>
      </c>
      <c r="E365" s="170">
        <v>11.14</v>
      </c>
      <c r="F365" s="171">
        <v>11.31</v>
      </c>
    </row>
    <row r="366" spans="2:6" ht="15.75" thickBot="1" x14ac:dyDescent="0.3">
      <c r="B366" s="169" t="s">
        <v>773</v>
      </c>
      <c r="C366" s="170">
        <v>10.63</v>
      </c>
      <c r="D366" s="170">
        <v>10.65</v>
      </c>
      <c r="E366" s="170">
        <v>10.58</v>
      </c>
      <c r="F366" s="171">
        <v>10.66</v>
      </c>
    </row>
    <row r="367" spans="2:6" ht="15.75" thickBot="1" x14ac:dyDescent="0.3">
      <c r="B367" s="169" t="s">
        <v>776</v>
      </c>
      <c r="C367" s="170">
        <v>6.43</v>
      </c>
      <c r="D367" s="170">
        <v>6.56</v>
      </c>
      <c r="E367" s="170">
        <v>6.95</v>
      </c>
      <c r="F367" s="171">
        <v>6.98</v>
      </c>
    </row>
    <row r="368" spans="2:6" ht="15.75" thickBot="1" x14ac:dyDescent="0.3">
      <c r="B368" s="169" t="s">
        <v>777</v>
      </c>
      <c r="C368" s="170">
        <v>8.5</v>
      </c>
      <c r="D368" s="170">
        <v>8.4499999999999993</v>
      </c>
      <c r="E368" s="170">
        <v>8.61</v>
      </c>
      <c r="F368" s="171">
        <v>8.6999999999999993</v>
      </c>
    </row>
    <row r="369" spans="2:6" ht="15.75" thickBot="1" x14ac:dyDescent="0.3">
      <c r="B369" s="169" t="s">
        <v>779</v>
      </c>
      <c r="C369" s="170">
        <v>4.96</v>
      </c>
      <c r="D369" s="170">
        <v>5.07</v>
      </c>
      <c r="E369" s="170">
        <v>5</v>
      </c>
      <c r="F369" s="171">
        <v>4.95</v>
      </c>
    </row>
    <row r="370" spans="2:6" ht="30.75" thickBot="1" x14ac:dyDescent="0.3">
      <c r="B370" s="169" t="s">
        <v>780</v>
      </c>
      <c r="C370" s="170">
        <v>8.4499999999999993</v>
      </c>
      <c r="D370" s="170">
        <v>8.66</v>
      </c>
      <c r="E370" s="170">
        <v>9.09</v>
      </c>
      <c r="F370" s="171">
        <v>9.83</v>
      </c>
    </row>
    <row r="371" spans="2:6" ht="15.75" thickBot="1" x14ac:dyDescent="0.3">
      <c r="B371" s="169" t="s">
        <v>783</v>
      </c>
      <c r="C371" s="170">
        <v>5.13</v>
      </c>
      <c r="D371" s="170">
        <v>5.09</v>
      </c>
      <c r="E371" s="170">
        <v>5.05</v>
      </c>
      <c r="F371" s="171">
        <v>5.31</v>
      </c>
    </row>
    <row r="372" spans="2:6" ht="15.75" thickBot="1" x14ac:dyDescent="0.3">
      <c r="B372" s="169" t="s">
        <v>784</v>
      </c>
      <c r="C372" s="170">
        <v>6.38</v>
      </c>
      <c r="D372" s="170">
        <v>6.64</v>
      </c>
      <c r="E372" s="170">
        <v>6.73</v>
      </c>
      <c r="F372" s="171">
        <v>6.71</v>
      </c>
    </row>
    <row r="373" spans="2:6" ht="15.75" thickBot="1" x14ac:dyDescent="0.3">
      <c r="B373" s="169" t="s">
        <v>1110</v>
      </c>
      <c r="C373" s="170">
        <v>5.17</v>
      </c>
      <c r="D373" s="170">
        <v>5.09</v>
      </c>
      <c r="E373" s="170">
        <v>5.1100000000000003</v>
      </c>
      <c r="F373" s="171">
        <v>5.26</v>
      </c>
    </row>
    <row r="374" spans="2:6" ht="15.75" thickBot="1" x14ac:dyDescent="0.3">
      <c r="B374" s="169" t="s">
        <v>786</v>
      </c>
      <c r="C374" s="170">
        <v>4.5</v>
      </c>
      <c r="D374" s="170">
        <v>4.58</v>
      </c>
      <c r="E374" s="170">
        <v>4.8</v>
      </c>
      <c r="F374" s="171">
        <v>4.9400000000000004</v>
      </c>
    </row>
    <row r="375" spans="2:6" x14ac:dyDescent="0.25">
      <c r="B375" s="14" t="s">
        <v>1100</v>
      </c>
    </row>
    <row r="376" spans="2:6" x14ac:dyDescent="0.25">
      <c r="B376" s="135"/>
    </row>
    <row r="377" spans="2:6" ht="15.75" thickBot="1" x14ac:dyDescent="0.3">
      <c r="B377" s="10" t="s">
        <v>1193</v>
      </c>
    </row>
    <row r="378" spans="2:6" x14ac:dyDescent="0.25">
      <c r="B378" s="235" t="s">
        <v>1111</v>
      </c>
      <c r="C378" s="348" t="s">
        <v>1096</v>
      </c>
      <c r="D378" s="348" t="s">
        <v>1097</v>
      </c>
      <c r="E378" s="348" t="s">
        <v>1098</v>
      </c>
      <c r="F378" s="446" t="s">
        <v>1099</v>
      </c>
    </row>
    <row r="379" spans="2:6" ht="15.75" thickBot="1" x14ac:dyDescent="0.3">
      <c r="B379" s="236" t="s">
        <v>1112</v>
      </c>
      <c r="C379" s="349"/>
      <c r="D379" s="349"/>
      <c r="E379" s="349"/>
      <c r="F379" s="447"/>
    </row>
    <row r="380" spans="2:6" ht="15.75" thickBot="1" x14ac:dyDescent="0.3">
      <c r="B380" s="174" t="s">
        <v>1113</v>
      </c>
      <c r="C380" s="170">
        <v>5.5</v>
      </c>
      <c r="D380" s="170">
        <v>5.53</v>
      </c>
      <c r="E380" s="170">
        <v>5.55</v>
      </c>
      <c r="F380" s="171">
        <v>5.64</v>
      </c>
    </row>
    <row r="381" spans="2:6" ht="15.75" thickBot="1" x14ac:dyDescent="0.3">
      <c r="B381" s="174" t="s">
        <v>1114</v>
      </c>
      <c r="C381" s="170">
        <v>6</v>
      </c>
      <c r="D381" s="170">
        <v>6.1</v>
      </c>
      <c r="E381" s="170">
        <v>6.13</v>
      </c>
      <c r="F381" s="171">
        <v>6.2</v>
      </c>
    </row>
    <row r="382" spans="2:6" ht="15.75" thickBot="1" x14ac:dyDescent="0.3">
      <c r="B382" s="174" t="s">
        <v>510</v>
      </c>
      <c r="C382" s="170">
        <v>5.9</v>
      </c>
      <c r="D382" s="170">
        <v>5.82</v>
      </c>
      <c r="E382" s="170">
        <v>6.09</v>
      </c>
      <c r="F382" s="171">
        <v>5.99</v>
      </c>
    </row>
    <row r="383" spans="2:6" ht="15.75" thickBot="1" x14ac:dyDescent="0.3">
      <c r="B383" s="174" t="s">
        <v>1115</v>
      </c>
      <c r="C383" s="170">
        <v>6.46</v>
      </c>
      <c r="D383" s="170">
        <v>6.38</v>
      </c>
      <c r="E383" s="170">
        <v>6.48</v>
      </c>
      <c r="F383" s="171">
        <v>6.58</v>
      </c>
    </row>
    <row r="384" spans="2:6" ht="15.75" thickBot="1" x14ac:dyDescent="0.3">
      <c r="B384" s="174" t="s">
        <v>1116</v>
      </c>
      <c r="C384" s="170">
        <v>6.47</v>
      </c>
      <c r="D384" s="170">
        <v>6.5</v>
      </c>
      <c r="E384" s="170">
        <v>6.64</v>
      </c>
      <c r="F384" s="171">
        <v>6.68</v>
      </c>
    </row>
    <row r="385" spans="2:6" ht="15.75" thickBot="1" x14ac:dyDescent="0.3">
      <c r="B385" s="174" t="s">
        <v>512</v>
      </c>
      <c r="C385" s="170">
        <v>6.51</v>
      </c>
      <c r="D385" s="170">
        <v>6.52</v>
      </c>
      <c r="E385" s="170">
        <v>6.55</v>
      </c>
      <c r="F385" s="171">
        <v>6.63</v>
      </c>
    </row>
    <row r="386" spans="2:6" ht="15.75" thickBot="1" x14ac:dyDescent="0.3">
      <c r="B386" s="174" t="s">
        <v>513</v>
      </c>
      <c r="C386" s="170">
        <v>6.68</v>
      </c>
      <c r="D386" s="170">
        <v>6.69</v>
      </c>
      <c r="E386" s="170">
        <v>6.69</v>
      </c>
      <c r="F386" s="171">
        <v>6.8</v>
      </c>
    </row>
    <row r="387" spans="2:6" ht="15.75" thickBot="1" x14ac:dyDescent="0.3">
      <c r="B387" s="174" t="s">
        <v>514</v>
      </c>
      <c r="C387" s="170">
        <v>7.31</v>
      </c>
      <c r="D387" s="170">
        <v>7.35</v>
      </c>
      <c r="E387" s="170">
        <v>7.44</v>
      </c>
      <c r="F387" s="171">
        <v>7.5</v>
      </c>
    </row>
    <row r="388" spans="2:6" x14ac:dyDescent="0.25">
      <c r="B388" s="14" t="s">
        <v>1100</v>
      </c>
    </row>
    <row r="389" spans="2:6" x14ac:dyDescent="0.25">
      <c r="B389" s="175"/>
    </row>
    <row r="390" spans="2:6" x14ac:dyDescent="0.25">
      <c r="B390" s="175"/>
    </row>
    <row r="391" spans="2:6" ht="15.75" thickBot="1" x14ac:dyDescent="0.3">
      <c r="B391" s="10" t="s">
        <v>1117</v>
      </c>
    </row>
    <row r="392" spans="2:6" ht="15.75" thickBot="1" x14ac:dyDescent="0.3">
      <c r="B392" s="136" t="s">
        <v>33</v>
      </c>
      <c r="C392" s="172" t="s">
        <v>1096</v>
      </c>
      <c r="D392" s="172" t="s">
        <v>1097</v>
      </c>
      <c r="E392" s="172" t="s">
        <v>1098</v>
      </c>
      <c r="F392" s="173" t="s">
        <v>1099</v>
      </c>
    </row>
    <row r="393" spans="2:6" ht="15.75" thickBot="1" x14ac:dyDescent="0.3">
      <c r="B393" s="176" t="s">
        <v>1118</v>
      </c>
      <c r="C393" s="170">
        <v>3.97</v>
      </c>
      <c r="D393" s="170">
        <v>3.91</v>
      </c>
      <c r="E393" s="170">
        <v>4.0199999999999996</v>
      </c>
      <c r="F393" s="171">
        <v>4.09</v>
      </c>
    </row>
    <row r="394" spans="2:6" ht="15.75" thickBot="1" x14ac:dyDescent="0.3">
      <c r="B394" s="176" t="s">
        <v>1119</v>
      </c>
      <c r="C394" s="170">
        <v>4.6100000000000003</v>
      </c>
      <c r="D394" s="170">
        <v>4.6399999999999997</v>
      </c>
      <c r="E394" s="170">
        <v>4.72</v>
      </c>
      <c r="F394" s="171">
        <v>4.78</v>
      </c>
    </row>
    <row r="395" spans="2:6" ht="15.75" thickBot="1" x14ac:dyDescent="0.3">
      <c r="B395" s="176" t="s">
        <v>1120</v>
      </c>
      <c r="C395" s="170">
        <v>5.72</v>
      </c>
      <c r="D395" s="170">
        <v>5.57</v>
      </c>
      <c r="E395" s="170">
        <v>5.86</v>
      </c>
      <c r="F395" s="171">
        <v>5.93</v>
      </c>
    </row>
    <row r="396" spans="2:6" ht="15.75" thickBot="1" x14ac:dyDescent="0.3">
      <c r="B396" s="176" t="s">
        <v>1121</v>
      </c>
      <c r="C396" s="170">
        <v>6.71</v>
      </c>
      <c r="D396" s="170">
        <v>6.74</v>
      </c>
      <c r="E396" s="170">
        <v>6.86</v>
      </c>
      <c r="F396" s="171">
        <v>6.94</v>
      </c>
    </row>
    <row r="397" spans="2:6" ht="15.75" thickBot="1" x14ac:dyDescent="0.3">
      <c r="B397" s="176" t="s">
        <v>1122</v>
      </c>
      <c r="C397" s="170">
        <v>7.22</v>
      </c>
      <c r="D397" s="170">
        <v>7.25</v>
      </c>
      <c r="E397" s="170">
        <v>7.4</v>
      </c>
      <c r="F397" s="171">
        <v>7.48</v>
      </c>
    </row>
    <row r="398" spans="2:6" ht="15.75" thickBot="1" x14ac:dyDescent="0.3">
      <c r="B398" s="176" t="s">
        <v>1123</v>
      </c>
      <c r="C398" s="170">
        <v>7.08</v>
      </c>
      <c r="D398" s="170">
        <v>7.13</v>
      </c>
      <c r="E398" s="170">
        <v>7.3</v>
      </c>
      <c r="F398" s="171">
        <v>7.35</v>
      </c>
    </row>
    <row r="399" spans="2:6" ht="15.75" thickBot="1" x14ac:dyDescent="0.3">
      <c r="B399" s="176" t="s">
        <v>1124</v>
      </c>
      <c r="C399" s="170">
        <v>6.61</v>
      </c>
      <c r="D399" s="170">
        <v>6.63</v>
      </c>
      <c r="E399" s="170">
        <v>6.78</v>
      </c>
      <c r="F399" s="171">
        <v>6.87</v>
      </c>
    </row>
    <row r="400" spans="2:6" ht="15.75" thickBot="1" x14ac:dyDescent="0.3">
      <c r="B400" s="176" t="s">
        <v>1125</v>
      </c>
      <c r="C400" s="170">
        <v>6.4</v>
      </c>
      <c r="D400" s="170">
        <v>6.39</v>
      </c>
      <c r="E400" s="170">
        <v>6.51</v>
      </c>
      <c r="F400" s="171">
        <v>6.58</v>
      </c>
    </row>
    <row r="401" spans="2:10" ht="15.75" thickBot="1" x14ac:dyDescent="0.3">
      <c r="B401" s="176" t="s">
        <v>1126</v>
      </c>
      <c r="C401" s="170">
        <v>6.15</v>
      </c>
      <c r="D401" s="170">
        <v>6.15</v>
      </c>
      <c r="E401" s="170">
        <v>6.28</v>
      </c>
      <c r="F401" s="171">
        <v>6.4</v>
      </c>
    </row>
    <row r="402" spans="2:10" ht="15.75" thickBot="1" x14ac:dyDescent="0.3">
      <c r="B402" s="176" t="s">
        <v>1127</v>
      </c>
      <c r="C402" s="170">
        <v>6.44</v>
      </c>
      <c r="D402" s="170">
        <v>6.66</v>
      </c>
      <c r="E402" s="170">
        <v>6.73</v>
      </c>
      <c r="F402" s="171">
        <v>6.68</v>
      </c>
    </row>
    <row r="403" spans="2:10" x14ac:dyDescent="0.25">
      <c r="B403" s="14" t="s">
        <v>1100</v>
      </c>
    </row>
    <row r="404" spans="2:10" x14ac:dyDescent="0.25">
      <c r="B404" s="285"/>
    </row>
    <row r="405" spans="2:10" ht="15.75" thickBot="1" x14ac:dyDescent="0.3">
      <c r="B405" s="10" t="s">
        <v>1194</v>
      </c>
    </row>
    <row r="406" spans="2:10" ht="15.75" thickBot="1" x14ac:dyDescent="0.3">
      <c r="B406" s="448" t="s">
        <v>1128</v>
      </c>
      <c r="C406" s="448" t="s">
        <v>34</v>
      </c>
      <c r="D406" s="440" t="s">
        <v>1129</v>
      </c>
      <c r="E406" s="442"/>
      <c r="F406" s="237" t="s">
        <v>1130</v>
      </c>
    </row>
    <row r="407" spans="2:10" x14ac:dyDescent="0.25">
      <c r="B407" s="449"/>
      <c r="C407" s="449"/>
      <c r="D407" s="448" t="s">
        <v>35</v>
      </c>
      <c r="E407" s="448" t="s">
        <v>36</v>
      </c>
      <c r="F407" s="286" t="s">
        <v>1131</v>
      </c>
    </row>
    <row r="408" spans="2:10" ht="15.75" thickBot="1" x14ac:dyDescent="0.3">
      <c r="B408" s="450"/>
      <c r="C408" s="450"/>
      <c r="D408" s="450"/>
      <c r="E408" s="450"/>
      <c r="F408" s="160" t="s">
        <v>35</v>
      </c>
    </row>
    <row r="409" spans="2:10" ht="15.75" thickBot="1" x14ac:dyDescent="0.3">
      <c r="B409" s="287" t="s">
        <v>1132</v>
      </c>
      <c r="C409" s="288">
        <v>6.65</v>
      </c>
      <c r="D409" s="288">
        <v>7.24</v>
      </c>
      <c r="E409" s="288">
        <v>5.82</v>
      </c>
      <c r="F409" s="288">
        <v>80</v>
      </c>
    </row>
    <row r="410" spans="2:10" x14ac:dyDescent="0.25">
      <c r="B410" s="14" t="s">
        <v>1040</v>
      </c>
    </row>
    <row r="411" spans="2:10" x14ac:dyDescent="0.25">
      <c r="B411" s="10"/>
    </row>
    <row r="412" spans="2:10" ht="15.75" thickBot="1" x14ac:dyDescent="0.3">
      <c r="B412" s="10" t="s">
        <v>1195</v>
      </c>
    </row>
    <row r="413" spans="2:10" ht="15.75" thickBot="1" x14ac:dyDescent="0.3">
      <c r="B413" s="411" t="s">
        <v>1133</v>
      </c>
      <c r="C413" s="411" t="s">
        <v>1134</v>
      </c>
      <c r="D413" s="356" t="s">
        <v>443</v>
      </c>
      <c r="E413" s="357"/>
      <c r="F413" s="357"/>
      <c r="G413" s="357"/>
      <c r="H413" s="357"/>
      <c r="I413" s="357"/>
      <c r="J413" s="413"/>
    </row>
    <row r="414" spans="2:10" ht="15.75" thickBot="1" x14ac:dyDescent="0.3">
      <c r="B414" s="451"/>
      <c r="C414" s="451"/>
      <c r="D414" s="411" t="s">
        <v>1135</v>
      </c>
      <c r="E414" s="356" t="s">
        <v>969</v>
      </c>
      <c r="F414" s="413"/>
      <c r="G414" s="411" t="s">
        <v>1136</v>
      </c>
      <c r="H414" s="356" t="s">
        <v>969</v>
      </c>
      <c r="I414" s="413"/>
      <c r="J414" s="411" t="s">
        <v>1137</v>
      </c>
    </row>
    <row r="415" spans="2:10" ht="15.75" thickBot="1" x14ac:dyDescent="0.3">
      <c r="B415" s="412"/>
      <c r="C415" s="412"/>
      <c r="D415" s="412"/>
      <c r="E415" s="228" t="s">
        <v>1138</v>
      </c>
      <c r="F415" s="228" t="s">
        <v>1139</v>
      </c>
      <c r="G415" s="412"/>
      <c r="H415" s="228" t="s">
        <v>1140</v>
      </c>
      <c r="I415" s="228" t="s">
        <v>1141</v>
      </c>
      <c r="J415" s="412"/>
    </row>
    <row r="416" spans="2:10" ht="15.75" thickBot="1" x14ac:dyDescent="0.3">
      <c r="B416" s="196" t="s">
        <v>1142</v>
      </c>
      <c r="C416" s="132" t="s">
        <v>1143</v>
      </c>
      <c r="D416" s="132" t="s">
        <v>1144</v>
      </c>
      <c r="E416" s="132">
        <v>897</v>
      </c>
      <c r="F416" s="132">
        <v>119</v>
      </c>
      <c r="G416" s="132">
        <v>381</v>
      </c>
      <c r="H416" s="132">
        <v>345</v>
      </c>
      <c r="I416" s="132">
        <v>8</v>
      </c>
      <c r="J416" s="132">
        <v>-1</v>
      </c>
    </row>
    <row r="417" spans="2:10" ht="15.75" thickBot="1" x14ac:dyDescent="0.3">
      <c r="B417" s="289" t="s">
        <v>1145</v>
      </c>
      <c r="C417" s="130" t="s">
        <v>1146</v>
      </c>
      <c r="D417" s="130">
        <v>824</v>
      </c>
      <c r="E417" s="130">
        <v>722</v>
      </c>
      <c r="F417" s="130">
        <v>96</v>
      </c>
      <c r="G417" s="130">
        <v>315</v>
      </c>
      <c r="H417" s="130">
        <v>285</v>
      </c>
      <c r="I417" s="130">
        <v>6</v>
      </c>
      <c r="J417" s="130">
        <v>0</v>
      </c>
    </row>
    <row r="418" spans="2:10" ht="15.75" thickBot="1" x14ac:dyDescent="0.3">
      <c r="B418" s="289" t="s">
        <v>1104</v>
      </c>
      <c r="C418" s="130" t="s">
        <v>1147</v>
      </c>
      <c r="D418" s="130" t="s">
        <v>1148</v>
      </c>
      <c r="E418" s="130" t="s">
        <v>1144</v>
      </c>
      <c r="F418" s="130">
        <v>147</v>
      </c>
      <c r="G418" s="130">
        <v>461</v>
      </c>
      <c r="H418" s="130">
        <v>396</v>
      </c>
      <c r="I418" s="130">
        <v>19</v>
      </c>
      <c r="J418" s="130" t="s">
        <v>226</v>
      </c>
    </row>
    <row r="419" spans="2:10" ht="15.75" thickBot="1" x14ac:dyDescent="0.3">
      <c r="B419" s="289" t="s">
        <v>760</v>
      </c>
      <c r="C419" s="130" t="s">
        <v>1149</v>
      </c>
      <c r="D419" s="130" t="s">
        <v>1150</v>
      </c>
      <c r="E419" s="130">
        <v>915</v>
      </c>
      <c r="F419" s="130">
        <v>127</v>
      </c>
      <c r="G419" s="130">
        <v>400</v>
      </c>
      <c r="H419" s="130">
        <v>357</v>
      </c>
      <c r="I419" s="130">
        <v>9</v>
      </c>
      <c r="J419" s="130">
        <v>0</v>
      </c>
    </row>
    <row r="420" spans="2:10" ht="15.75" thickBot="1" x14ac:dyDescent="0.3">
      <c r="B420" s="289" t="s">
        <v>1151</v>
      </c>
      <c r="C420" s="130" t="s">
        <v>1152</v>
      </c>
      <c r="D420" s="130" t="s">
        <v>1153</v>
      </c>
      <c r="E420" s="130" t="s">
        <v>1154</v>
      </c>
      <c r="F420" s="130">
        <v>213</v>
      </c>
      <c r="G420" s="130">
        <v>712</v>
      </c>
      <c r="H420" s="130">
        <v>560</v>
      </c>
      <c r="I420" s="130">
        <v>42</v>
      </c>
      <c r="J420" s="130" t="s">
        <v>226</v>
      </c>
    </row>
    <row r="421" spans="2:10" ht="15.75" thickBot="1" x14ac:dyDescent="0.3">
      <c r="B421" s="289" t="s">
        <v>1155</v>
      </c>
      <c r="C421" s="130" t="s">
        <v>1156</v>
      </c>
      <c r="D421" s="130">
        <v>943</v>
      </c>
      <c r="E421" s="130">
        <v>799</v>
      </c>
      <c r="F421" s="130">
        <v>128</v>
      </c>
      <c r="G421" s="130">
        <v>369</v>
      </c>
      <c r="H421" s="130">
        <v>320</v>
      </c>
      <c r="I421" s="130">
        <v>17</v>
      </c>
      <c r="J421" s="130">
        <v>-24</v>
      </c>
    </row>
    <row r="422" spans="2:10" ht="15.75" thickBot="1" x14ac:dyDescent="0.3">
      <c r="B422" s="289" t="s">
        <v>766</v>
      </c>
      <c r="C422" s="130" t="s">
        <v>1157</v>
      </c>
      <c r="D422" s="130">
        <v>907</v>
      </c>
      <c r="E422" s="130">
        <v>785</v>
      </c>
      <c r="F422" s="130">
        <v>113</v>
      </c>
      <c r="G422" s="130">
        <v>326</v>
      </c>
      <c r="H422" s="130">
        <v>300</v>
      </c>
      <c r="I422" s="130">
        <v>3</v>
      </c>
      <c r="J422" s="130">
        <v>0</v>
      </c>
    </row>
    <row r="423" spans="2:10" ht="15.75" thickBot="1" x14ac:dyDescent="0.3">
      <c r="B423" s="289" t="s">
        <v>1158</v>
      </c>
      <c r="C423" s="130" t="s">
        <v>1159</v>
      </c>
      <c r="D423" s="130">
        <v>979</v>
      </c>
      <c r="E423" s="130">
        <v>869</v>
      </c>
      <c r="F423" s="130">
        <v>102</v>
      </c>
      <c r="G423" s="130">
        <v>352</v>
      </c>
      <c r="H423" s="130">
        <v>325</v>
      </c>
      <c r="I423" s="130">
        <v>3</v>
      </c>
      <c r="J423" s="130">
        <v>0</v>
      </c>
    </row>
    <row r="424" spans="2:10" ht="15.75" thickBot="1" x14ac:dyDescent="0.3">
      <c r="B424" s="289" t="s">
        <v>1108</v>
      </c>
      <c r="C424" s="130" t="s">
        <v>1160</v>
      </c>
      <c r="D424" s="130">
        <v>897</v>
      </c>
      <c r="E424" s="130">
        <v>780</v>
      </c>
      <c r="F424" s="130">
        <v>110</v>
      </c>
      <c r="G424" s="130">
        <v>350</v>
      </c>
      <c r="H424" s="130">
        <v>311</v>
      </c>
      <c r="I424" s="130">
        <v>10</v>
      </c>
      <c r="J424" s="130">
        <v>-7</v>
      </c>
    </row>
    <row r="425" spans="2:10" ht="15.75" thickBot="1" x14ac:dyDescent="0.3">
      <c r="B425" s="289" t="s">
        <v>1161</v>
      </c>
      <c r="C425" s="130">
        <v>839</v>
      </c>
      <c r="D425" s="130">
        <v>621</v>
      </c>
      <c r="E425" s="130">
        <v>555</v>
      </c>
      <c r="F425" s="130">
        <v>62</v>
      </c>
      <c r="G425" s="130">
        <v>218</v>
      </c>
      <c r="H425" s="130">
        <v>204</v>
      </c>
      <c r="I425" s="130">
        <v>1</v>
      </c>
      <c r="J425" s="130">
        <v>0</v>
      </c>
    </row>
    <row r="426" spans="2:10" ht="15.75" thickBot="1" x14ac:dyDescent="0.3">
      <c r="B426" s="289" t="s">
        <v>1162</v>
      </c>
      <c r="C426" s="130" t="s">
        <v>1163</v>
      </c>
      <c r="D426" s="130" t="s">
        <v>1164</v>
      </c>
      <c r="E426" s="130" t="s">
        <v>1165</v>
      </c>
      <c r="F426" s="130">
        <v>197</v>
      </c>
      <c r="G426" s="130">
        <v>666</v>
      </c>
      <c r="H426" s="130">
        <v>607</v>
      </c>
      <c r="I426" s="130">
        <v>9</v>
      </c>
      <c r="J426" s="130" t="s">
        <v>226</v>
      </c>
    </row>
    <row r="427" spans="2:10" ht="15.75" thickBot="1" x14ac:dyDescent="0.3">
      <c r="B427" s="289" t="s">
        <v>1166</v>
      </c>
      <c r="C427" s="130" t="s">
        <v>1167</v>
      </c>
      <c r="D427" s="130" t="s">
        <v>1168</v>
      </c>
      <c r="E427" s="130" t="s">
        <v>1169</v>
      </c>
      <c r="F427" s="130">
        <v>228</v>
      </c>
      <c r="G427" s="130">
        <v>696</v>
      </c>
      <c r="H427" s="130">
        <v>595</v>
      </c>
      <c r="I427" s="130">
        <v>22</v>
      </c>
      <c r="J427" s="130" t="s">
        <v>226</v>
      </c>
    </row>
    <row r="428" spans="2:10" ht="15.75" thickBot="1" x14ac:dyDescent="0.3">
      <c r="B428" s="289" t="s">
        <v>1170</v>
      </c>
      <c r="C428" s="130" t="s">
        <v>1171</v>
      </c>
      <c r="D428" s="130" t="s">
        <v>1172</v>
      </c>
      <c r="E428" s="130">
        <v>918</v>
      </c>
      <c r="F428" s="130">
        <v>118</v>
      </c>
      <c r="G428" s="130">
        <v>383</v>
      </c>
      <c r="H428" s="130">
        <v>349</v>
      </c>
      <c r="I428" s="130">
        <v>6</v>
      </c>
      <c r="J428" s="130">
        <v>0</v>
      </c>
    </row>
    <row r="429" spans="2:10" ht="15.75" thickBot="1" x14ac:dyDescent="0.3">
      <c r="B429" s="289" t="s">
        <v>1173</v>
      </c>
      <c r="C429" s="130" t="s">
        <v>1174</v>
      </c>
      <c r="D429" s="130" t="s">
        <v>1175</v>
      </c>
      <c r="E429" s="130" t="s">
        <v>1176</v>
      </c>
      <c r="F429" s="130">
        <v>136</v>
      </c>
      <c r="G429" s="130">
        <v>454</v>
      </c>
      <c r="H429" s="130">
        <v>421</v>
      </c>
      <c r="I429" s="130">
        <v>6</v>
      </c>
      <c r="J429" s="130">
        <v>0</v>
      </c>
    </row>
    <row r="430" spans="2:10" ht="15.75" thickBot="1" x14ac:dyDescent="0.3">
      <c r="B430" s="289" t="s">
        <v>1177</v>
      </c>
      <c r="C430" s="130" t="s">
        <v>761</v>
      </c>
      <c r="D430" s="130">
        <v>762</v>
      </c>
      <c r="E430" s="130">
        <v>674</v>
      </c>
      <c r="F430" s="130">
        <v>80</v>
      </c>
      <c r="G430" s="130">
        <v>269</v>
      </c>
      <c r="H430" s="130">
        <v>255</v>
      </c>
      <c r="I430" s="130">
        <v>2</v>
      </c>
      <c r="J430" s="130">
        <v>0</v>
      </c>
    </row>
    <row r="431" spans="2:10" ht="15.75" thickBot="1" x14ac:dyDescent="0.3">
      <c r="B431" s="289" t="s">
        <v>1178</v>
      </c>
      <c r="C431" s="130" t="s">
        <v>1179</v>
      </c>
      <c r="D431" s="130" t="s">
        <v>1180</v>
      </c>
      <c r="E431" s="130">
        <v>911</v>
      </c>
      <c r="F431" s="130">
        <v>93</v>
      </c>
      <c r="G431" s="130">
        <v>397</v>
      </c>
      <c r="H431" s="130">
        <v>345</v>
      </c>
      <c r="I431" s="290">
        <v>11</v>
      </c>
      <c r="J431" s="130">
        <v>0</v>
      </c>
    </row>
    <row r="432" spans="2:10" ht="15.75" thickBot="1" x14ac:dyDescent="0.3">
      <c r="B432" s="144" t="s">
        <v>783</v>
      </c>
      <c r="C432" s="290" t="s">
        <v>1181</v>
      </c>
      <c r="D432" s="290">
        <v>922</v>
      </c>
      <c r="E432" s="290">
        <v>773</v>
      </c>
      <c r="F432" s="290">
        <v>148</v>
      </c>
      <c r="G432" s="290">
        <v>344</v>
      </c>
      <c r="H432" s="290">
        <v>320</v>
      </c>
      <c r="I432" s="290">
        <v>6</v>
      </c>
      <c r="J432" s="290">
        <v>0</v>
      </c>
    </row>
    <row r="433" spans="2:10" ht="15.75" thickBot="1" x14ac:dyDescent="0.3">
      <c r="B433" s="144" t="s">
        <v>784</v>
      </c>
      <c r="C433" s="290" t="s">
        <v>1182</v>
      </c>
      <c r="D433" s="290" t="s">
        <v>1183</v>
      </c>
      <c r="E433" s="290">
        <v>898</v>
      </c>
      <c r="F433" s="290">
        <v>116</v>
      </c>
      <c r="G433" s="290">
        <v>373</v>
      </c>
      <c r="H433" s="290">
        <v>352</v>
      </c>
      <c r="I433" s="290">
        <v>5</v>
      </c>
      <c r="J433" s="290">
        <v>0</v>
      </c>
    </row>
    <row r="434" spans="2:10" ht="15.75" thickBot="1" x14ac:dyDescent="0.3">
      <c r="B434" s="144" t="s">
        <v>785</v>
      </c>
      <c r="C434" s="290" t="s">
        <v>1184</v>
      </c>
      <c r="D434" s="290">
        <v>788</v>
      </c>
      <c r="E434" s="290">
        <v>691</v>
      </c>
      <c r="F434" s="290">
        <v>84</v>
      </c>
      <c r="G434" s="290">
        <v>283</v>
      </c>
      <c r="H434" s="290">
        <v>263</v>
      </c>
      <c r="I434" s="290">
        <v>3</v>
      </c>
      <c r="J434" s="290" t="s">
        <v>226</v>
      </c>
    </row>
    <row r="435" spans="2:10" ht="15.75" thickBot="1" x14ac:dyDescent="0.3">
      <c r="B435" s="144" t="s">
        <v>786</v>
      </c>
      <c r="C435" s="290">
        <v>970</v>
      </c>
      <c r="D435" s="290">
        <v>716</v>
      </c>
      <c r="E435" s="290">
        <v>638</v>
      </c>
      <c r="F435" s="290">
        <v>72</v>
      </c>
      <c r="G435" s="290">
        <v>254</v>
      </c>
      <c r="H435" s="290">
        <v>242</v>
      </c>
      <c r="I435" s="290">
        <v>1</v>
      </c>
      <c r="J435" s="290">
        <v>-1</v>
      </c>
    </row>
    <row r="436" spans="2:10" x14ac:dyDescent="0.25">
      <c r="B436" s="14" t="s">
        <v>817</v>
      </c>
    </row>
    <row r="437" spans="2:10" x14ac:dyDescent="0.25">
      <c r="B437" s="14" t="s">
        <v>1185</v>
      </c>
    </row>
  </sheetData>
  <mergeCells count="47">
    <mergeCell ref="G414:G415"/>
    <mergeCell ref="H414:I414"/>
    <mergeCell ref="J414:J415"/>
    <mergeCell ref="B406:B408"/>
    <mergeCell ref="C406:C408"/>
    <mergeCell ref="D406:E406"/>
    <mergeCell ref="D407:D408"/>
    <mergeCell ref="E407:E408"/>
    <mergeCell ref="B413:B415"/>
    <mergeCell ref="C413:C415"/>
    <mergeCell ref="D413:J413"/>
    <mergeCell ref="D414:D415"/>
    <mergeCell ref="E414:F414"/>
    <mergeCell ref="B326:B327"/>
    <mergeCell ref="C326:E326"/>
    <mergeCell ref="F326:H326"/>
    <mergeCell ref="I326:L326"/>
    <mergeCell ref="C378:C379"/>
    <mergeCell ref="D378:D379"/>
    <mergeCell ref="E378:E379"/>
    <mergeCell ref="F378:F379"/>
    <mergeCell ref="B267:B268"/>
    <mergeCell ref="C267:C268"/>
    <mergeCell ref="D267:L267"/>
    <mergeCell ref="B310:B311"/>
    <mergeCell ref="C310:E310"/>
    <mergeCell ref="F310:H310"/>
    <mergeCell ref="I310:K310"/>
    <mergeCell ref="B262:B263"/>
    <mergeCell ref="C160:C161"/>
    <mergeCell ref="B168:B170"/>
    <mergeCell ref="C168:D168"/>
    <mergeCell ref="E168:F168"/>
    <mergeCell ref="C169:C170"/>
    <mergeCell ref="D169:D170"/>
    <mergeCell ref="E169:E170"/>
    <mergeCell ref="B256:C257"/>
    <mergeCell ref="D256:D257"/>
    <mergeCell ref="E256:I256"/>
    <mergeCell ref="B258:B259"/>
    <mergeCell ref="B260:B261"/>
    <mergeCell ref="B3:B4"/>
    <mergeCell ref="C3:E3"/>
    <mergeCell ref="F3:H3"/>
    <mergeCell ref="B63:B64"/>
    <mergeCell ref="C79:E79"/>
    <mergeCell ref="F79:H7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G6"/>
  <sheetViews>
    <sheetView workbookViewId="0">
      <selection activeCell="B6" sqref="B6"/>
    </sheetView>
  </sheetViews>
  <sheetFormatPr defaultRowHeight="15" x14ac:dyDescent="0.25"/>
  <cols>
    <col min="1" max="2" width="9.140625" style="9"/>
    <col min="3" max="3" width="13.7109375" style="9" customWidth="1"/>
    <col min="4" max="4" width="8.42578125" style="9" customWidth="1"/>
    <col min="5" max="5" width="15.7109375" style="9" customWidth="1"/>
    <col min="6" max="6" width="12.42578125" style="9" customWidth="1"/>
    <col min="7" max="7" width="12.140625" style="9" customWidth="1"/>
    <col min="8" max="16384" width="9.140625" style="9"/>
  </cols>
  <sheetData>
    <row r="2" spans="2:7" ht="15.75" thickBot="1" x14ac:dyDescent="0.3">
      <c r="B2" s="4" t="s">
        <v>4</v>
      </c>
    </row>
    <row r="3" spans="2:7" ht="29.25" thickBot="1" x14ac:dyDescent="0.3">
      <c r="B3" s="1" t="s">
        <v>5</v>
      </c>
      <c r="C3" s="180" t="s">
        <v>6</v>
      </c>
      <c r="D3" s="180" t="s">
        <v>7</v>
      </c>
      <c r="E3" s="180" t="s">
        <v>8</v>
      </c>
      <c r="F3" s="180" t="s">
        <v>9</v>
      </c>
      <c r="G3" s="180" t="s">
        <v>10</v>
      </c>
    </row>
    <row r="4" spans="2:7" ht="15.75" thickBot="1" x14ac:dyDescent="0.3">
      <c r="B4" s="2">
        <v>2016</v>
      </c>
      <c r="C4" s="3" t="s">
        <v>11</v>
      </c>
      <c r="D4" s="3" t="s">
        <v>12</v>
      </c>
      <c r="E4" s="3" t="s">
        <v>13</v>
      </c>
      <c r="F4" s="3" t="s">
        <v>14</v>
      </c>
      <c r="G4" s="3" t="s">
        <v>15</v>
      </c>
    </row>
    <row r="5" spans="2:7" ht="15.75" thickBot="1" x14ac:dyDescent="0.3">
      <c r="B5" s="2">
        <v>2017</v>
      </c>
      <c r="C5" s="3" t="s">
        <v>16</v>
      </c>
      <c r="D5" s="3" t="s">
        <v>17</v>
      </c>
      <c r="E5" s="3" t="s">
        <v>18</v>
      </c>
      <c r="F5" s="3" t="s">
        <v>19</v>
      </c>
      <c r="G5" s="3" t="s">
        <v>20</v>
      </c>
    </row>
    <row r="6" spans="2:7" x14ac:dyDescent="0.25">
      <c r="B6" s="14" t="s">
        <v>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3:AA120"/>
  <sheetViews>
    <sheetView zoomScale="80" zoomScaleNormal="80" workbookViewId="0"/>
  </sheetViews>
  <sheetFormatPr defaultRowHeight="15" x14ac:dyDescent="0.25"/>
  <cols>
    <col min="1" max="10" width="9.140625" style="9"/>
    <col min="11" max="11" width="26.28515625" style="9" customWidth="1"/>
    <col min="12" max="12" width="19" style="9" customWidth="1"/>
    <col min="13" max="13" width="9.7109375" style="9" customWidth="1"/>
    <col min="14" max="16" width="8.85546875" style="9" customWidth="1"/>
    <col min="17" max="18" width="9.5703125" style="9" customWidth="1"/>
    <col min="19" max="267" width="9.140625" style="9"/>
    <col min="268" max="268" width="19" style="9" bestFit="1" customWidth="1"/>
    <col min="269" max="269" width="48.42578125" style="9" bestFit="1" customWidth="1"/>
    <col min="270" max="272" width="8.85546875" style="9" bestFit="1" customWidth="1"/>
    <col min="273" max="274" width="9.5703125" style="9" bestFit="1" customWidth="1"/>
    <col min="275" max="523" width="9.140625" style="9"/>
    <col min="524" max="524" width="19" style="9" bestFit="1" customWidth="1"/>
    <col min="525" max="525" width="48.42578125" style="9" bestFit="1" customWidth="1"/>
    <col min="526" max="528" width="8.85546875" style="9" bestFit="1" customWidth="1"/>
    <col min="529" max="530" width="9.5703125" style="9" bestFit="1" customWidth="1"/>
    <col min="531" max="779" width="9.140625" style="9"/>
    <col min="780" max="780" width="19" style="9" bestFit="1" customWidth="1"/>
    <col min="781" max="781" width="48.42578125" style="9" bestFit="1" customWidth="1"/>
    <col min="782" max="784" width="8.85546875" style="9" bestFit="1" customWidth="1"/>
    <col min="785" max="786" width="9.5703125" style="9" bestFit="1" customWidth="1"/>
    <col min="787" max="1035" width="9.140625" style="9"/>
    <col min="1036" max="1036" width="19" style="9" bestFit="1" customWidth="1"/>
    <col min="1037" max="1037" width="48.42578125" style="9" bestFit="1" customWidth="1"/>
    <col min="1038" max="1040" width="8.85546875" style="9" bestFit="1" customWidth="1"/>
    <col min="1041" max="1042" width="9.5703125" style="9" bestFit="1" customWidth="1"/>
    <col min="1043" max="1291" width="9.140625" style="9"/>
    <col min="1292" max="1292" width="19" style="9" bestFit="1" customWidth="1"/>
    <col min="1293" max="1293" width="48.42578125" style="9" bestFit="1" customWidth="1"/>
    <col min="1294" max="1296" width="8.85546875" style="9" bestFit="1" customWidth="1"/>
    <col min="1297" max="1298" width="9.5703125" style="9" bestFit="1" customWidth="1"/>
    <col min="1299" max="1547" width="9.140625" style="9"/>
    <col min="1548" max="1548" width="19" style="9" bestFit="1" customWidth="1"/>
    <col min="1549" max="1549" width="48.42578125" style="9" bestFit="1" customWidth="1"/>
    <col min="1550" max="1552" width="8.85546875" style="9" bestFit="1" customWidth="1"/>
    <col min="1553" max="1554" width="9.5703125" style="9" bestFit="1" customWidth="1"/>
    <col min="1555" max="1803" width="9.140625" style="9"/>
    <col min="1804" max="1804" width="19" style="9" bestFit="1" customWidth="1"/>
    <col min="1805" max="1805" width="48.42578125" style="9" bestFit="1" customWidth="1"/>
    <col min="1806" max="1808" width="8.85546875" style="9" bestFit="1" customWidth="1"/>
    <col min="1809" max="1810" width="9.5703125" style="9" bestFit="1" customWidth="1"/>
    <col min="1811" max="2059" width="9.140625" style="9"/>
    <col min="2060" max="2060" width="19" style="9" bestFit="1" customWidth="1"/>
    <col min="2061" max="2061" width="48.42578125" style="9" bestFit="1" customWidth="1"/>
    <col min="2062" max="2064" width="8.85546875" style="9" bestFit="1" customWidth="1"/>
    <col min="2065" max="2066" width="9.5703125" style="9" bestFit="1" customWidth="1"/>
    <col min="2067" max="2315" width="9.140625" style="9"/>
    <col min="2316" max="2316" width="19" style="9" bestFit="1" customWidth="1"/>
    <col min="2317" max="2317" width="48.42578125" style="9" bestFit="1" customWidth="1"/>
    <col min="2318" max="2320" width="8.85546875" style="9" bestFit="1" customWidth="1"/>
    <col min="2321" max="2322" width="9.5703125" style="9" bestFit="1" customWidth="1"/>
    <col min="2323" max="2571" width="9.140625" style="9"/>
    <col min="2572" max="2572" width="19" style="9" bestFit="1" customWidth="1"/>
    <col min="2573" max="2573" width="48.42578125" style="9" bestFit="1" customWidth="1"/>
    <col min="2574" max="2576" width="8.85546875" style="9" bestFit="1" customWidth="1"/>
    <col min="2577" max="2578" width="9.5703125" style="9" bestFit="1" customWidth="1"/>
    <col min="2579" max="2827" width="9.140625" style="9"/>
    <col min="2828" max="2828" width="19" style="9" bestFit="1" customWidth="1"/>
    <col min="2829" max="2829" width="48.42578125" style="9" bestFit="1" customWidth="1"/>
    <col min="2830" max="2832" width="8.85546875" style="9" bestFit="1" customWidth="1"/>
    <col min="2833" max="2834" width="9.5703125" style="9" bestFit="1" customWidth="1"/>
    <col min="2835" max="3083" width="9.140625" style="9"/>
    <col min="3084" max="3084" width="19" style="9" bestFit="1" customWidth="1"/>
    <col min="3085" max="3085" width="48.42578125" style="9" bestFit="1" customWidth="1"/>
    <col min="3086" max="3088" width="8.85546875" style="9" bestFit="1" customWidth="1"/>
    <col min="3089" max="3090" width="9.5703125" style="9" bestFit="1" customWidth="1"/>
    <col min="3091" max="3339" width="9.140625" style="9"/>
    <col min="3340" max="3340" width="19" style="9" bestFit="1" customWidth="1"/>
    <col min="3341" max="3341" width="48.42578125" style="9" bestFit="1" customWidth="1"/>
    <col min="3342" max="3344" width="8.85546875" style="9" bestFit="1" customWidth="1"/>
    <col min="3345" max="3346" width="9.5703125" style="9" bestFit="1" customWidth="1"/>
    <col min="3347" max="3595" width="9.140625" style="9"/>
    <col min="3596" max="3596" width="19" style="9" bestFit="1" customWidth="1"/>
    <col min="3597" max="3597" width="48.42578125" style="9" bestFit="1" customWidth="1"/>
    <col min="3598" max="3600" width="8.85546875" style="9" bestFit="1" customWidth="1"/>
    <col min="3601" max="3602" width="9.5703125" style="9" bestFit="1" customWidth="1"/>
    <col min="3603" max="3851" width="9.140625" style="9"/>
    <col min="3852" max="3852" width="19" style="9" bestFit="1" customWidth="1"/>
    <col min="3853" max="3853" width="48.42578125" style="9" bestFit="1" customWidth="1"/>
    <col min="3854" max="3856" width="8.85546875" style="9" bestFit="1" customWidth="1"/>
    <col min="3857" max="3858" width="9.5703125" style="9" bestFit="1" customWidth="1"/>
    <col min="3859" max="4107" width="9.140625" style="9"/>
    <col min="4108" max="4108" width="19" style="9" bestFit="1" customWidth="1"/>
    <col min="4109" max="4109" width="48.42578125" style="9" bestFit="1" customWidth="1"/>
    <col min="4110" max="4112" width="8.85546875" style="9" bestFit="1" customWidth="1"/>
    <col min="4113" max="4114" width="9.5703125" style="9" bestFit="1" customWidth="1"/>
    <col min="4115" max="4363" width="9.140625" style="9"/>
    <col min="4364" max="4364" width="19" style="9" bestFit="1" customWidth="1"/>
    <col min="4365" max="4365" width="48.42578125" style="9" bestFit="1" customWidth="1"/>
    <col min="4366" max="4368" width="8.85546875" style="9" bestFit="1" customWidth="1"/>
    <col min="4369" max="4370" width="9.5703125" style="9" bestFit="1" customWidth="1"/>
    <col min="4371" max="4619" width="9.140625" style="9"/>
    <col min="4620" max="4620" width="19" style="9" bestFit="1" customWidth="1"/>
    <col min="4621" max="4621" width="48.42578125" style="9" bestFit="1" customWidth="1"/>
    <col min="4622" max="4624" width="8.85546875" style="9" bestFit="1" customWidth="1"/>
    <col min="4625" max="4626" width="9.5703125" style="9" bestFit="1" customWidth="1"/>
    <col min="4627" max="4875" width="9.140625" style="9"/>
    <col min="4876" max="4876" width="19" style="9" bestFit="1" customWidth="1"/>
    <col min="4877" max="4877" width="48.42578125" style="9" bestFit="1" customWidth="1"/>
    <col min="4878" max="4880" width="8.85546875" style="9" bestFit="1" customWidth="1"/>
    <col min="4881" max="4882" width="9.5703125" style="9" bestFit="1" customWidth="1"/>
    <col min="4883" max="5131" width="9.140625" style="9"/>
    <col min="5132" max="5132" width="19" style="9" bestFit="1" customWidth="1"/>
    <col min="5133" max="5133" width="48.42578125" style="9" bestFit="1" customWidth="1"/>
    <col min="5134" max="5136" width="8.85546875" style="9" bestFit="1" customWidth="1"/>
    <col min="5137" max="5138" width="9.5703125" style="9" bestFit="1" customWidth="1"/>
    <col min="5139" max="5387" width="9.140625" style="9"/>
    <col min="5388" max="5388" width="19" style="9" bestFit="1" customWidth="1"/>
    <col min="5389" max="5389" width="48.42578125" style="9" bestFit="1" customWidth="1"/>
    <col min="5390" max="5392" width="8.85546875" style="9" bestFit="1" customWidth="1"/>
    <col min="5393" max="5394" width="9.5703125" style="9" bestFit="1" customWidth="1"/>
    <col min="5395" max="5643" width="9.140625" style="9"/>
    <col min="5644" max="5644" width="19" style="9" bestFit="1" customWidth="1"/>
    <col min="5645" max="5645" width="48.42578125" style="9" bestFit="1" customWidth="1"/>
    <col min="5646" max="5648" width="8.85546875" style="9" bestFit="1" customWidth="1"/>
    <col min="5649" max="5650" width="9.5703125" style="9" bestFit="1" customWidth="1"/>
    <col min="5651" max="5899" width="9.140625" style="9"/>
    <col min="5900" max="5900" width="19" style="9" bestFit="1" customWidth="1"/>
    <col min="5901" max="5901" width="48.42578125" style="9" bestFit="1" customWidth="1"/>
    <col min="5902" max="5904" width="8.85546875" style="9" bestFit="1" customWidth="1"/>
    <col min="5905" max="5906" width="9.5703125" style="9" bestFit="1" customWidth="1"/>
    <col min="5907" max="6155" width="9.140625" style="9"/>
    <col min="6156" max="6156" width="19" style="9" bestFit="1" customWidth="1"/>
    <col min="6157" max="6157" width="48.42578125" style="9" bestFit="1" customWidth="1"/>
    <col min="6158" max="6160" width="8.85546875" style="9" bestFit="1" customWidth="1"/>
    <col min="6161" max="6162" width="9.5703125" style="9" bestFit="1" customWidth="1"/>
    <col min="6163" max="6411" width="9.140625" style="9"/>
    <col min="6412" max="6412" width="19" style="9" bestFit="1" customWidth="1"/>
    <col min="6413" max="6413" width="48.42578125" style="9" bestFit="1" customWidth="1"/>
    <col min="6414" max="6416" width="8.85546875" style="9" bestFit="1" customWidth="1"/>
    <col min="6417" max="6418" width="9.5703125" style="9" bestFit="1" customWidth="1"/>
    <col min="6419" max="6667" width="9.140625" style="9"/>
    <col min="6668" max="6668" width="19" style="9" bestFit="1" customWidth="1"/>
    <col min="6669" max="6669" width="48.42578125" style="9" bestFit="1" customWidth="1"/>
    <col min="6670" max="6672" width="8.85546875" style="9" bestFit="1" customWidth="1"/>
    <col min="6673" max="6674" width="9.5703125" style="9" bestFit="1" customWidth="1"/>
    <col min="6675" max="6923" width="9.140625" style="9"/>
    <col min="6924" max="6924" width="19" style="9" bestFit="1" customWidth="1"/>
    <col min="6925" max="6925" width="48.42578125" style="9" bestFit="1" customWidth="1"/>
    <col min="6926" max="6928" width="8.85546875" style="9" bestFit="1" customWidth="1"/>
    <col min="6929" max="6930" width="9.5703125" style="9" bestFit="1" customWidth="1"/>
    <col min="6931" max="7179" width="9.140625" style="9"/>
    <col min="7180" max="7180" width="19" style="9" bestFit="1" customWidth="1"/>
    <col min="7181" max="7181" width="48.42578125" style="9" bestFit="1" customWidth="1"/>
    <col min="7182" max="7184" width="8.85546875" style="9" bestFit="1" customWidth="1"/>
    <col min="7185" max="7186" width="9.5703125" style="9" bestFit="1" customWidth="1"/>
    <col min="7187" max="7435" width="9.140625" style="9"/>
    <col min="7436" max="7436" width="19" style="9" bestFit="1" customWidth="1"/>
    <col min="7437" max="7437" width="48.42578125" style="9" bestFit="1" customWidth="1"/>
    <col min="7438" max="7440" width="8.85546875" style="9" bestFit="1" customWidth="1"/>
    <col min="7441" max="7442" width="9.5703125" style="9" bestFit="1" customWidth="1"/>
    <col min="7443" max="7691" width="9.140625" style="9"/>
    <col min="7692" max="7692" width="19" style="9" bestFit="1" customWidth="1"/>
    <col min="7693" max="7693" width="48.42578125" style="9" bestFit="1" customWidth="1"/>
    <col min="7694" max="7696" width="8.85546875" style="9" bestFit="1" customWidth="1"/>
    <col min="7697" max="7698" width="9.5703125" style="9" bestFit="1" customWidth="1"/>
    <col min="7699" max="7947" width="9.140625" style="9"/>
    <col min="7948" max="7948" width="19" style="9" bestFit="1" customWidth="1"/>
    <col min="7949" max="7949" width="48.42578125" style="9" bestFit="1" customWidth="1"/>
    <col min="7950" max="7952" width="8.85546875" style="9" bestFit="1" customWidth="1"/>
    <col min="7953" max="7954" width="9.5703125" style="9" bestFit="1" customWidth="1"/>
    <col min="7955" max="8203" width="9.140625" style="9"/>
    <col min="8204" max="8204" width="19" style="9" bestFit="1" customWidth="1"/>
    <col min="8205" max="8205" width="48.42578125" style="9" bestFit="1" customWidth="1"/>
    <col min="8206" max="8208" width="8.85546875" style="9" bestFit="1" customWidth="1"/>
    <col min="8209" max="8210" width="9.5703125" style="9" bestFit="1" customWidth="1"/>
    <col min="8211" max="8459" width="9.140625" style="9"/>
    <col min="8460" max="8460" width="19" style="9" bestFit="1" customWidth="1"/>
    <col min="8461" max="8461" width="48.42578125" style="9" bestFit="1" customWidth="1"/>
    <col min="8462" max="8464" width="8.85546875" style="9" bestFit="1" customWidth="1"/>
    <col min="8465" max="8466" width="9.5703125" style="9" bestFit="1" customWidth="1"/>
    <col min="8467" max="8715" width="9.140625" style="9"/>
    <col min="8716" max="8716" width="19" style="9" bestFit="1" customWidth="1"/>
    <col min="8717" max="8717" width="48.42578125" style="9" bestFit="1" customWidth="1"/>
    <col min="8718" max="8720" width="8.85546875" style="9" bestFit="1" customWidth="1"/>
    <col min="8721" max="8722" width="9.5703125" style="9" bestFit="1" customWidth="1"/>
    <col min="8723" max="8971" width="9.140625" style="9"/>
    <col min="8972" max="8972" width="19" style="9" bestFit="1" customWidth="1"/>
    <col min="8973" max="8973" width="48.42578125" style="9" bestFit="1" customWidth="1"/>
    <col min="8974" max="8976" width="8.85546875" style="9" bestFit="1" customWidth="1"/>
    <col min="8977" max="8978" width="9.5703125" style="9" bestFit="1" customWidth="1"/>
    <col min="8979" max="9227" width="9.140625" style="9"/>
    <col min="9228" max="9228" width="19" style="9" bestFit="1" customWidth="1"/>
    <col min="9229" max="9229" width="48.42578125" style="9" bestFit="1" customWidth="1"/>
    <col min="9230" max="9232" width="8.85546875" style="9" bestFit="1" customWidth="1"/>
    <col min="9233" max="9234" width="9.5703125" style="9" bestFit="1" customWidth="1"/>
    <col min="9235" max="9483" width="9.140625" style="9"/>
    <col min="9484" max="9484" width="19" style="9" bestFit="1" customWidth="1"/>
    <col min="9485" max="9485" width="48.42578125" style="9" bestFit="1" customWidth="1"/>
    <col min="9486" max="9488" width="8.85546875" style="9" bestFit="1" customWidth="1"/>
    <col min="9489" max="9490" width="9.5703125" style="9" bestFit="1" customWidth="1"/>
    <col min="9491" max="9739" width="9.140625" style="9"/>
    <col min="9740" max="9740" width="19" style="9" bestFit="1" customWidth="1"/>
    <col min="9741" max="9741" width="48.42578125" style="9" bestFit="1" customWidth="1"/>
    <col min="9742" max="9744" width="8.85546875" style="9" bestFit="1" customWidth="1"/>
    <col min="9745" max="9746" width="9.5703125" style="9" bestFit="1" customWidth="1"/>
    <col min="9747" max="9995" width="9.140625" style="9"/>
    <col min="9996" max="9996" width="19" style="9" bestFit="1" customWidth="1"/>
    <col min="9997" max="9997" width="48.42578125" style="9" bestFit="1" customWidth="1"/>
    <col min="9998" max="10000" width="8.85546875" style="9" bestFit="1" customWidth="1"/>
    <col min="10001" max="10002" width="9.5703125" style="9" bestFit="1" customWidth="1"/>
    <col min="10003" max="10251" width="9.140625" style="9"/>
    <col min="10252" max="10252" width="19" style="9" bestFit="1" customWidth="1"/>
    <col min="10253" max="10253" width="48.42578125" style="9" bestFit="1" customWidth="1"/>
    <col min="10254" max="10256" width="8.85546875" style="9" bestFit="1" customWidth="1"/>
    <col min="10257" max="10258" width="9.5703125" style="9" bestFit="1" customWidth="1"/>
    <col min="10259" max="10507" width="9.140625" style="9"/>
    <col min="10508" max="10508" width="19" style="9" bestFit="1" customWidth="1"/>
    <col min="10509" max="10509" width="48.42578125" style="9" bestFit="1" customWidth="1"/>
    <col min="10510" max="10512" width="8.85546875" style="9" bestFit="1" customWidth="1"/>
    <col min="10513" max="10514" width="9.5703125" style="9" bestFit="1" customWidth="1"/>
    <col min="10515" max="10763" width="9.140625" style="9"/>
    <col min="10764" max="10764" width="19" style="9" bestFit="1" customWidth="1"/>
    <col min="10765" max="10765" width="48.42578125" style="9" bestFit="1" customWidth="1"/>
    <col min="10766" max="10768" width="8.85546875" style="9" bestFit="1" customWidth="1"/>
    <col min="10769" max="10770" width="9.5703125" style="9" bestFit="1" customWidth="1"/>
    <col min="10771" max="11019" width="9.140625" style="9"/>
    <col min="11020" max="11020" width="19" style="9" bestFit="1" customWidth="1"/>
    <col min="11021" max="11021" width="48.42578125" style="9" bestFit="1" customWidth="1"/>
    <col min="11022" max="11024" width="8.85546875" style="9" bestFit="1" customWidth="1"/>
    <col min="11025" max="11026" width="9.5703125" style="9" bestFit="1" customWidth="1"/>
    <col min="11027" max="11275" width="9.140625" style="9"/>
    <col min="11276" max="11276" width="19" style="9" bestFit="1" customWidth="1"/>
    <col min="11277" max="11277" width="48.42578125" style="9" bestFit="1" customWidth="1"/>
    <col min="11278" max="11280" width="8.85546875" style="9" bestFit="1" customWidth="1"/>
    <col min="11281" max="11282" width="9.5703125" style="9" bestFit="1" customWidth="1"/>
    <col min="11283" max="11531" width="9.140625" style="9"/>
    <col min="11532" max="11532" width="19" style="9" bestFit="1" customWidth="1"/>
    <col min="11533" max="11533" width="48.42578125" style="9" bestFit="1" customWidth="1"/>
    <col min="11534" max="11536" width="8.85546875" style="9" bestFit="1" customWidth="1"/>
    <col min="11537" max="11538" width="9.5703125" style="9" bestFit="1" customWidth="1"/>
    <col min="11539" max="11787" width="9.140625" style="9"/>
    <col min="11788" max="11788" width="19" style="9" bestFit="1" customWidth="1"/>
    <col min="11789" max="11789" width="48.42578125" style="9" bestFit="1" customWidth="1"/>
    <col min="11790" max="11792" width="8.85546875" style="9" bestFit="1" customWidth="1"/>
    <col min="11793" max="11794" width="9.5703125" style="9" bestFit="1" customWidth="1"/>
    <col min="11795" max="12043" width="9.140625" style="9"/>
    <col min="12044" max="12044" width="19" style="9" bestFit="1" customWidth="1"/>
    <col min="12045" max="12045" width="48.42578125" style="9" bestFit="1" customWidth="1"/>
    <col min="12046" max="12048" width="8.85546875" style="9" bestFit="1" customWidth="1"/>
    <col min="12049" max="12050" width="9.5703125" style="9" bestFit="1" customWidth="1"/>
    <col min="12051" max="12299" width="9.140625" style="9"/>
    <col min="12300" max="12300" width="19" style="9" bestFit="1" customWidth="1"/>
    <col min="12301" max="12301" width="48.42578125" style="9" bestFit="1" customWidth="1"/>
    <col min="12302" max="12304" width="8.85546875" style="9" bestFit="1" customWidth="1"/>
    <col min="12305" max="12306" width="9.5703125" style="9" bestFit="1" customWidth="1"/>
    <col min="12307" max="12555" width="9.140625" style="9"/>
    <col min="12556" max="12556" width="19" style="9" bestFit="1" customWidth="1"/>
    <col min="12557" max="12557" width="48.42578125" style="9" bestFit="1" customWidth="1"/>
    <col min="12558" max="12560" width="8.85546875" style="9" bestFit="1" customWidth="1"/>
    <col min="12561" max="12562" width="9.5703125" style="9" bestFit="1" customWidth="1"/>
    <col min="12563" max="12811" width="9.140625" style="9"/>
    <col min="12812" max="12812" width="19" style="9" bestFit="1" customWidth="1"/>
    <col min="12813" max="12813" width="48.42578125" style="9" bestFit="1" customWidth="1"/>
    <col min="12814" max="12816" width="8.85546875" style="9" bestFit="1" customWidth="1"/>
    <col min="12817" max="12818" width="9.5703125" style="9" bestFit="1" customWidth="1"/>
    <col min="12819" max="13067" width="9.140625" style="9"/>
    <col min="13068" max="13068" width="19" style="9" bestFit="1" customWidth="1"/>
    <col min="13069" max="13069" width="48.42578125" style="9" bestFit="1" customWidth="1"/>
    <col min="13070" max="13072" width="8.85546875" style="9" bestFit="1" customWidth="1"/>
    <col min="13073" max="13074" width="9.5703125" style="9" bestFit="1" customWidth="1"/>
    <col min="13075" max="13323" width="9.140625" style="9"/>
    <col min="13324" max="13324" width="19" style="9" bestFit="1" customWidth="1"/>
    <col min="13325" max="13325" width="48.42578125" style="9" bestFit="1" customWidth="1"/>
    <col min="13326" max="13328" width="8.85546875" style="9" bestFit="1" customWidth="1"/>
    <col min="13329" max="13330" width="9.5703125" style="9" bestFit="1" customWidth="1"/>
    <col min="13331" max="13579" width="9.140625" style="9"/>
    <col min="13580" max="13580" width="19" style="9" bestFit="1" customWidth="1"/>
    <col min="13581" max="13581" width="48.42578125" style="9" bestFit="1" customWidth="1"/>
    <col min="13582" max="13584" width="8.85546875" style="9" bestFit="1" customWidth="1"/>
    <col min="13585" max="13586" width="9.5703125" style="9" bestFit="1" customWidth="1"/>
    <col min="13587" max="13835" width="9.140625" style="9"/>
    <col min="13836" max="13836" width="19" style="9" bestFit="1" customWidth="1"/>
    <col min="13837" max="13837" width="48.42578125" style="9" bestFit="1" customWidth="1"/>
    <col min="13838" max="13840" width="8.85546875" style="9" bestFit="1" customWidth="1"/>
    <col min="13841" max="13842" width="9.5703125" style="9" bestFit="1" customWidth="1"/>
    <col min="13843" max="14091" width="9.140625" style="9"/>
    <col min="14092" max="14092" width="19" style="9" bestFit="1" customWidth="1"/>
    <col min="14093" max="14093" width="48.42578125" style="9" bestFit="1" customWidth="1"/>
    <col min="14094" max="14096" width="8.85546875" style="9" bestFit="1" customWidth="1"/>
    <col min="14097" max="14098" width="9.5703125" style="9" bestFit="1" customWidth="1"/>
    <col min="14099" max="14347" width="9.140625" style="9"/>
    <col min="14348" max="14348" width="19" style="9" bestFit="1" customWidth="1"/>
    <col min="14349" max="14349" width="48.42578125" style="9" bestFit="1" customWidth="1"/>
    <col min="14350" max="14352" width="8.85546875" style="9" bestFit="1" customWidth="1"/>
    <col min="14353" max="14354" width="9.5703125" style="9" bestFit="1" customWidth="1"/>
    <col min="14355" max="14603" width="9.140625" style="9"/>
    <col min="14604" max="14604" width="19" style="9" bestFit="1" customWidth="1"/>
    <col min="14605" max="14605" width="48.42578125" style="9" bestFit="1" customWidth="1"/>
    <col min="14606" max="14608" width="8.85546875" style="9" bestFit="1" customWidth="1"/>
    <col min="14609" max="14610" width="9.5703125" style="9" bestFit="1" customWidth="1"/>
    <col min="14611" max="14859" width="9.140625" style="9"/>
    <col min="14860" max="14860" width="19" style="9" bestFit="1" customWidth="1"/>
    <col min="14861" max="14861" width="48.42578125" style="9" bestFit="1" customWidth="1"/>
    <col min="14862" max="14864" width="8.85546875" style="9" bestFit="1" customWidth="1"/>
    <col min="14865" max="14866" width="9.5703125" style="9" bestFit="1" customWidth="1"/>
    <col min="14867" max="15115" width="9.140625" style="9"/>
    <col min="15116" max="15116" width="19" style="9" bestFit="1" customWidth="1"/>
    <col min="15117" max="15117" width="48.42578125" style="9" bestFit="1" customWidth="1"/>
    <col min="15118" max="15120" width="8.85546875" style="9" bestFit="1" customWidth="1"/>
    <col min="15121" max="15122" width="9.5703125" style="9" bestFit="1" customWidth="1"/>
    <col min="15123" max="15371" width="9.140625" style="9"/>
    <col min="15372" max="15372" width="19" style="9" bestFit="1" customWidth="1"/>
    <col min="15373" max="15373" width="48.42578125" style="9" bestFit="1" customWidth="1"/>
    <col min="15374" max="15376" width="8.85546875" style="9" bestFit="1" customWidth="1"/>
    <col min="15377" max="15378" width="9.5703125" style="9" bestFit="1" customWidth="1"/>
    <col min="15379" max="15627" width="9.140625" style="9"/>
    <col min="15628" max="15628" width="19" style="9" bestFit="1" customWidth="1"/>
    <col min="15629" max="15629" width="48.42578125" style="9" bestFit="1" customWidth="1"/>
    <col min="15630" max="15632" width="8.85546875" style="9" bestFit="1" customWidth="1"/>
    <col min="15633" max="15634" width="9.5703125" style="9" bestFit="1" customWidth="1"/>
    <col min="15635" max="15883" width="9.140625" style="9"/>
    <col min="15884" max="15884" width="19" style="9" bestFit="1" customWidth="1"/>
    <col min="15885" max="15885" width="48.42578125" style="9" bestFit="1" customWidth="1"/>
    <col min="15886" max="15888" width="8.85546875" style="9" bestFit="1" customWidth="1"/>
    <col min="15889" max="15890" width="9.5703125" style="9" bestFit="1" customWidth="1"/>
    <col min="15891" max="16139" width="9.140625" style="9"/>
    <col min="16140" max="16140" width="19" style="9" bestFit="1" customWidth="1"/>
    <col min="16141" max="16141" width="48.42578125" style="9" bestFit="1" customWidth="1"/>
    <col min="16142" max="16144" width="8.85546875" style="9" bestFit="1" customWidth="1"/>
    <col min="16145" max="16146" width="9.5703125" style="9" bestFit="1" customWidth="1"/>
    <col min="16147" max="16384" width="9.140625" style="9"/>
  </cols>
  <sheetData>
    <row r="3" spans="2:27" x14ac:dyDescent="0.25">
      <c r="B3" s="15" t="s">
        <v>400</v>
      </c>
    </row>
    <row r="5" spans="2:27" x14ac:dyDescent="0.25">
      <c r="L5" s="210"/>
      <c r="M5" s="181" t="s">
        <v>271</v>
      </c>
      <c r="N5" s="181" t="s">
        <v>271</v>
      </c>
      <c r="O5" s="181" t="s">
        <v>272</v>
      </c>
      <c r="P5" s="181" t="s">
        <v>272</v>
      </c>
      <c r="Q5" s="312">
        <v>2017</v>
      </c>
      <c r="R5" s="312">
        <v>2007</v>
      </c>
    </row>
    <row r="6" spans="2:27" x14ac:dyDescent="0.25">
      <c r="L6" s="211" t="s">
        <v>33</v>
      </c>
      <c r="M6" s="214" t="s">
        <v>35</v>
      </c>
      <c r="N6" s="212" t="s">
        <v>36</v>
      </c>
      <c r="O6" s="214" t="s">
        <v>35</v>
      </c>
      <c r="P6" s="212" t="s">
        <v>36</v>
      </c>
      <c r="Q6" s="215" t="s">
        <v>273</v>
      </c>
      <c r="R6" s="213" t="s">
        <v>273</v>
      </c>
    </row>
    <row r="7" spans="2:27" x14ac:dyDescent="0.25">
      <c r="L7" s="208" t="s">
        <v>34</v>
      </c>
      <c r="M7" s="208">
        <v>2623127</v>
      </c>
      <c r="N7" s="208">
        <v>2777871</v>
      </c>
      <c r="O7" s="208">
        <v>2656514</v>
      </c>
      <c r="P7" s="208">
        <v>2786606</v>
      </c>
      <c r="Q7" s="209">
        <f>-O7</f>
        <v>-2656514</v>
      </c>
      <c r="R7" s="209">
        <f>-M7</f>
        <v>-2623127</v>
      </c>
    </row>
    <row r="8" spans="2:27" x14ac:dyDescent="0.25">
      <c r="L8" s="182" t="s">
        <v>276</v>
      </c>
      <c r="M8" s="182">
        <v>27773</v>
      </c>
      <c r="N8" s="182">
        <v>26421</v>
      </c>
      <c r="O8" s="182">
        <v>30137</v>
      </c>
      <c r="P8" s="182">
        <v>28598</v>
      </c>
      <c r="Q8" s="59">
        <f t="shared" ref="Q8:Q71" si="0">-O8</f>
        <v>-30137</v>
      </c>
      <c r="R8" s="59">
        <f t="shared" ref="R8:R71" si="1">-M8</f>
        <v>-27773</v>
      </c>
      <c r="T8" s="55"/>
      <c r="U8" s="55"/>
      <c r="V8" s="55"/>
      <c r="W8" s="55"/>
      <c r="X8" s="55"/>
      <c r="Y8" s="55"/>
      <c r="Z8" s="183"/>
      <c r="AA8" s="184"/>
    </row>
    <row r="9" spans="2:27" x14ac:dyDescent="0.25">
      <c r="L9" s="182" t="s">
        <v>277</v>
      </c>
      <c r="M9" s="182">
        <v>27509</v>
      </c>
      <c r="N9" s="182">
        <v>26118</v>
      </c>
      <c r="O9" s="182">
        <v>30195</v>
      </c>
      <c r="P9" s="182">
        <v>28859</v>
      </c>
      <c r="Q9" s="59">
        <f t="shared" si="0"/>
        <v>-30195</v>
      </c>
      <c r="R9" s="59">
        <f t="shared" si="1"/>
        <v>-27509</v>
      </c>
      <c r="T9" s="55"/>
      <c r="U9" s="55"/>
      <c r="V9" s="55"/>
      <c r="W9" s="55"/>
      <c r="X9" s="55"/>
      <c r="Y9" s="55"/>
      <c r="Z9" s="183"/>
      <c r="AA9" s="184"/>
    </row>
    <row r="10" spans="2:27" x14ac:dyDescent="0.25">
      <c r="L10" s="182" t="s">
        <v>278</v>
      </c>
      <c r="M10" s="182">
        <v>27788</v>
      </c>
      <c r="N10" s="182">
        <v>26320</v>
      </c>
      <c r="O10" s="182">
        <v>29538</v>
      </c>
      <c r="P10" s="182">
        <v>27741</v>
      </c>
      <c r="Q10" s="59">
        <f t="shared" si="0"/>
        <v>-29538</v>
      </c>
      <c r="R10" s="59">
        <f t="shared" si="1"/>
        <v>-27788</v>
      </c>
      <c r="T10" s="55"/>
      <c r="U10" s="55"/>
      <c r="V10" s="55"/>
      <c r="W10" s="55"/>
      <c r="X10" s="55"/>
      <c r="Y10" s="55"/>
      <c r="Z10" s="183"/>
    </row>
    <row r="11" spans="2:27" x14ac:dyDescent="0.25">
      <c r="L11" s="182" t="s">
        <v>279</v>
      </c>
      <c r="M11" s="182">
        <v>27451</v>
      </c>
      <c r="N11" s="182">
        <v>25947</v>
      </c>
      <c r="O11" s="182">
        <v>28866</v>
      </c>
      <c r="P11" s="182">
        <v>27738</v>
      </c>
      <c r="Q11" s="59">
        <f t="shared" si="0"/>
        <v>-28866</v>
      </c>
      <c r="R11" s="59">
        <f t="shared" si="1"/>
        <v>-27451</v>
      </c>
      <c r="T11" s="55"/>
      <c r="U11" s="55"/>
      <c r="V11" s="55"/>
      <c r="W11" s="55"/>
      <c r="X11" s="55"/>
      <c r="Y11" s="55"/>
      <c r="Z11" s="183"/>
    </row>
    <row r="12" spans="2:27" x14ac:dyDescent="0.25">
      <c r="L12" s="182" t="s">
        <v>280</v>
      </c>
      <c r="M12" s="182">
        <v>26362</v>
      </c>
      <c r="N12" s="182">
        <v>25028</v>
      </c>
      <c r="O12" s="182">
        <v>28806</v>
      </c>
      <c r="P12" s="182">
        <v>27468</v>
      </c>
      <c r="Q12" s="59">
        <f t="shared" si="0"/>
        <v>-28806</v>
      </c>
      <c r="R12" s="59">
        <f t="shared" si="1"/>
        <v>-26362</v>
      </c>
    </row>
    <row r="13" spans="2:27" x14ac:dyDescent="0.25">
      <c r="L13" s="182" t="s">
        <v>281</v>
      </c>
      <c r="M13" s="182">
        <v>25828</v>
      </c>
      <c r="N13" s="182">
        <v>24641</v>
      </c>
      <c r="O13" s="182">
        <v>29353</v>
      </c>
      <c r="P13" s="182">
        <v>27552</v>
      </c>
      <c r="Q13" s="59">
        <f t="shared" si="0"/>
        <v>-29353</v>
      </c>
      <c r="R13" s="59">
        <f t="shared" si="1"/>
        <v>-25828</v>
      </c>
    </row>
    <row r="14" spans="2:27" x14ac:dyDescent="0.25">
      <c r="L14" s="182" t="s">
        <v>282</v>
      </c>
      <c r="M14" s="182">
        <v>26251</v>
      </c>
      <c r="N14" s="182">
        <v>24591</v>
      </c>
      <c r="O14" s="182">
        <v>31433</v>
      </c>
      <c r="P14" s="182">
        <v>30061</v>
      </c>
      <c r="Q14" s="59">
        <f t="shared" si="0"/>
        <v>-31433</v>
      </c>
      <c r="R14" s="59">
        <f t="shared" si="1"/>
        <v>-26251</v>
      </c>
      <c r="T14" s="183"/>
      <c r="U14" s="183"/>
      <c r="V14" s="183"/>
      <c r="W14" s="183"/>
      <c r="X14" s="183"/>
      <c r="Y14" s="183"/>
      <c r="Z14" s="184"/>
    </row>
    <row r="15" spans="2:27" x14ac:dyDescent="0.25">
      <c r="L15" s="182" t="s">
        <v>283</v>
      </c>
      <c r="M15" s="182">
        <v>27554</v>
      </c>
      <c r="N15" s="182">
        <v>26387</v>
      </c>
      <c r="O15" s="182">
        <v>29448</v>
      </c>
      <c r="P15" s="182">
        <v>28703</v>
      </c>
      <c r="Q15" s="59">
        <f t="shared" si="0"/>
        <v>-29448</v>
      </c>
      <c r="R15" s="59">
        <f t="shared" si="1"/>
        <v>-27554</v>
      </c>
      <c r="T15" s="183"/>
      <c r="U15" s="183"/>
      <c r="V15" s="183"/>
      <c r="W15" s="183"/>
      <c r="X15" s="183"/>
      <c r="Y15" s="183"/>
      <c r="Z15" s="184"/>
    </row>
    <row r="16" spans="2:27" x14ac:dyDescent="0.25">
      <c r="L16" s="182" t="s">
        <v>284</v>
      </c>
      <c r="M16" s="182">
        <v>28380</v>
      </c>
      <c r="N16" s="182">
        <v>27256</v>
      </c>
      <c r="O16" s="182">
        <v>30856</v>
      </c>
      <c r="P16" s="182">
        <v>28983</v>
      </c>
      <c r="Q16" s="59">
        <f t="shared" si="0"/>
        <v>-30856</v>
      </c>
      <c r="R16" s="59">
        <f t="shared" si="1"/>
        <v>-28380</v>
      </c>
      <c r="T16" s="183"/>
      <c r="U16" s="183"/>
      <c r="V16" s="183"/>
      <c r="W16" s="183"/>
      <c r="X16" s="183"/>
      <c r="Y16" s="183"/>
      <c r="Z16" s="184"/>
    </row>
    <row r="17" spans="12:18" x14ac:dyDescent="0.25">
      <c r="L17" s="182" t="s">
        <v>285</v>
      </c>
      <c r="M17" s="182">
        <v>28949</v>
      </c>
      <c r="N17" s="182">
        <v>27466</v>
      </c>
      <c r="O17" s="182">
        <v>29284</v>
      </c>
      <c r="P17" s="182">
        <v>27725</v>
      </c>
      <c r="Q17" s="59">
        <f t="shared" si="0"/>
        <v>-29284</v>
      </c>
      <c r="R17" s="59">
        <f t="shared" si="1"/>
        <v>-28949</v>
      </c>
    </row>
    <row r="18" spans="12:18" x14ac:dyDescent="0.25">
      <c r="L18" s="182" t="s">
        <v>286</v>
      </c>
      <c r="M18" s="182">
        <v>29716</v>
      </c>
      <c r="N18" s="182">
        <v>28188</v>
      </c>
      <c r="O18" s="182">
        <v>27923</v>
      </c>
      <c r="P18" s="182">
        <v>26522</v>
      </c>
      <c r="Q18" s="59">
        <f t="shared" si="0"/>
        <v>-27923</v>
      </c>
      <c r="R18" s="59">
        <f t="shared" si="1"/>
        <v>-29716</v>
      </c>
    </row>
    <row r="19" spans="12:18" x14ac:dyDescent="0.25">
      <c r="L19" s="182" t="s">
        <v>287</v>
      </c>
      <c r="M19" s="182">
        <v>30860</v>
      </c>
      <c r="N19" s="182">
        <v>29116</v>
      </c>
      <c r="O19" s="182">
        <v>27720</v>
      </c>
      <c r="P19" s="182">
        <v>26183</v>
      </c>
      <c r="Q19" s="59">
        <f t="shared" si="0"/>
        <v>-27720</v>
      </c>
      <c r="R19" s="59">
        <f t="shared" si="1"/>
        <v>-30860</v>
      </c>
    </row>
    <row r="20" spans="12:18" x14ac:dyDescent="0.25">
      <c r="L20" s="182" t="s">
        <v>288</v>
      </c>
      <c r="M20" s="182">
        <v>31217</v>
      </c>
      <c r="N20" s="182">
        <v>29849</v>
      </c>
      <c r="O20" s="182">
        <v>28038</v>
      </c>
      <c r="P20" s="182">
        <v>26414</v>
      </c>
      <c r="Q20" s="59">
        <f t="shared" si="0"/>
        <v>-28038</v>
      </c>
      <c r="R20" s="59">
        <f t="shared" si="1"/>
        <v>-31217</v>
      </c>
    </row>
    <row r="21" spans="12:18" x14ac:dyDescent="0.25">
      <c r="L21" s="182" t="s">
        <v>289</v>
      </c>
      <c r="M21" s="182">
        <v>33490</v>
      </c>
      <c r="N21" s="182">
        <v>32342</v>
      </c>
      <c r="O21" s="182">
        <v>27698</v>
      </c>
      <c r="P21" s="182">
        <v>26243</v>
      </c>
      <c r="Q21" s="59">
        <f t="shared" si="0"/>
        <v>-27698</v>
      </c>
      <c r="R21" s="59">
        <f t="shared" si="1"/>
        <v>-33490</v>
      </c>
    </row>
    <row r="22" spans="12:18" x14ac:dyDescent="0.25">
      <c r="L22" s="182" t="s">
        <v>290</v>
      </c>
      <c r="M22" s="182">
        <v>37145</v>
      </c>
      <c r="N22" s="182">
        <v>35101</v>
      </c>
      <c r="O22" s="182">
        <v>26512</v>
      </c>
      <c r="P22" s="182">
        <v>25104</v>
      </c>
      <c r="Q22" s="59">
        <f t="shared" si="0"/>
        <v>-26512</v>
      </c>
      <c r="R22" s="59">
        <f t="shared" si="1"/>
        <v>-37145</v>
      </c>
    </row>
    <row r="23" spans="12:18" x14ac:dyDescent="0.25">
      <c r="L23" s="182" t="s">
        <v>291</v>
      </c>
      <c r="M23" s="182">
        <v>37586</v>
      </c>
      <c r="N23" s="182">
        <v>36242</v>
      </c>
      <c r="O23" s="182">
        <v>25973</v>
      </c>
      <c r="P23" s="182">
        <v>24823</v>
      </c>
      <c r="Q23" s="59">
        <f t="shared" si="0"/>
        <v>-25973</v>
      </c>
      <c r="R23" s="59">
        <f t="shared" si="1"/>
        <v>-37586</v>
      </c>
    </row>
    <row r="24" spans="12:18" x14ac:dyDescent="0.25">
      <c r="L24" s="182" t="s">
        <v>292</v>
      </c>
      <c r="M24" s="182">
        <v>39451</v>
      </c>
      <c r="N24" s="182">
        <v>37879</v>
      </c>
      <c r="O24" s="182">
        <v>26638</v>
      </c>
      <c r="P24" s="182">
        <v>24884</v>
      </c>
      <c r="Q24" s="59">
        <f t="shared" si="0"/>
        <v>-26638</v>
      </c>
      <c r="R24" s="59">
        <f t="shared" si="1"/>
        <v>-39451</v>
      </c>
    </row>
    <row r="25" spans="12:18" x14ac:dyDescent="0.25">
      <c r="L25" s="182" t="s">
        <v>293</v>
      </c>
      <c r="M25" s="182">
        <v>40486</v>
      </c>
      <c r="N25" s="182">
        <v>38313</v>
      </c>
      <c r="O25" s="182">
        <v>28177</v>
      </c>
      <c r="P25" s="182">
        <v>26786</v>
      </c>
      <c r="Q25" s="59">
        <f t="shared" si="0"/>
        <v>-28177</v>
      </c>
      <c r="R25" s="59">
        <f t="shared" si="1"/>
        <v>-40486</v>
      </c>
    </row>
    <row r="26" spans="12:18" x14ac:dyDescent="0.25">
      <c r="L26" s="182" t="s">
        <v>294</v>
      </c>
      <c r="M26" s="182">
        <v>40430</v>
      </c>
      <c r="N26" s="182">
        <v>38675</v>
      </c>
      <c r="O26" s="182">
        <v>28469</v>
      </c>
      <c r="P26" s="182">
        <v>27419</v>
      </c>
      <c r="Q26" s="59">
        <f t="shared" si="0"/>
        <v>-28469</v>
      </c>
      <c r="R26" s="59">
        <f t="shared" si="1"/>
        <v>-40430</v>
      </c>
    </row>
    <row r="27" spans="12:18" x14ac:dyDescent="0.25">
      <c r="L27" s="182" t="s">
        <v>295</v>
      </c>
      <c r="M27" s="182">
        <v>41877</v>
      </c>
      <c r="N27" s="182">
        <v>40187</v>
      </c>
      <c r="O27" s="182">
        <v>29153</v>
      </c>
      <c r="P27" s="182">
        <v>27661</v>
      </c>
      <c r="Q27" s="59">
        <f t="shared" si="0"/>
        <v>-29153</v>
      </c>
      <c r="R27" s="59">
        <f t="shared" si="1"/>
        <v>-41877</v>
      </c>
    </row>
    <row r="28" spans="12:18" x14ac:dyDescent="0.25">
      <c r="L28" s="182" t="s">
        <v>296</v>
      </c>
      <c r="M28" s="182">
        <v>41897</v>
      </c>
      <c r="N28" s="182">
        <v>40654</v>
      </c>
      <c r="O28" s="182">
        <v>30079</v>
      </c>
      <c r="P28" s="182">
        <v>28464</v>
      </c>
      <c r="Q28" s="59">
        <f t="shared" si="0"/>
        <v>-30079</v>
      </c>
      <c r="R28" s="59">
        <f t="shared" si="1"/>
        <v>-41897</v>
      </c>
    </row>
    <row r="29" spans="12:18" x14ac:dyDescent="0.25">
      <c r="L29" s="182" t="s">
        <v>297</v>
      </c>
      <c r="M29" s="182">
        <v>44005</v>
      </c>
      <c r="N29" s="182">
        <v>42128</v>
      </c>
      <c r="O29" s="182">
        <v>30813</v>
      </c>
      <c r="P29" s="182">
        <v>28951</v>
      </c>
      <c r="Q29" s="59">
        <f t="shared" si="0"/>
        <v>-30813</v>
      </c>
      <c r="R29" s="59">
        <f t="shared" si="1"/>
        <v>-44005</v>
      </c>
    </row>
    <row r="30" spans="12:18" x14ac:dyDescent="0.25">
      <c r="L30" s="182" t="s">
        <v>298</v>
      </c>
      <c r="M30" s="182">
        <v>45297</v>
      </c>
      <c r="N30" s="182">
        <v>43473</v>
      </c>
      <c r="O30" s="182">
        <v>31252</v>
      </c>
      <c r="P30" s="182">
        <v>29835</v>
      </c>
      <c r="Q30" s="59">
        <f t="shared" si="0"/>
        <v>-31252</v>
      </c>
      <c r="R30" s="59">
        <f t="shared" si="1"/>
        <v>-45297</v>
      </c>
    </row>
    <row r="31" spans="12:18" x14ac:dyDescent="0.25">
      <c r="L31" s="182" t="s">
        <v>299</v>
      </c>
      <c r="M31" s="182">
        <v>45228</v>
      </c>
      <c r="N31" s="182">
        <v>43643</v>
      </c>
      <c r="O31" s="182">
        <v>33499</v>
      </c>
      <c r="P31" s="182">
        <v>32396</v>
      </c>
      <c r="Q31" s="59">
        <f t="shared" si="0"/>
        <v>-33499</v>
      </c>
      <c r="R31" s="59">
        <f t="shared" si="1"/>
        <v>-45228</v>
      </c>
    </row>
    <row r="32" spans="12:18" x14ac:dyDescent="0.25">
      <c r="L32" s="182" t="s">
        <v>300</v>
      </c>
      <c r="M32" s="182">
        <v>45592</v>
      </c>
      <c r="N32" s="182">
        <v>43757</v>
      </c>
      <c r="O32" s="182">
        <v>37154</v>
      </c>
      <c r="P32" s="182">
        <v>35339</v>
      </c>
      <c r="Q32" s="59">
        <f t="shared" si="0"/>
        <v>-37154</v>
      </c>
      <c r="R32" s="59">
        <f t="shared" si="1"/>
        <v>-45592</v>
      </c>
    </row>
    <row r="33" spans="2:18" x14ac:dyDescent="0.25">
      <c r="L33" s="182" t="s">
        <v>301</v>
      </c>
      <c r="M33" s="182">
        <v>46556</v>
      </c>
      <c r="N33" s="182">
        <v>44124</v>
      </c>
      <c r="O33" s="182">
        <v>37612</v>
      </c>
      <c r="P33" s="182">
        <v>36066</v>
      </c>
      <c r="Q33" s="59">
        <f t="shared" si="0"/>
        <v>-37612</v>
      </c>
      <c r="R33" s="59">
        <f t="shared" si="1"/>
        <v>-46556</v>
      </c>
    </row>
    <row r="34" spans="2:18" x14ac:dyDescent="0.25">
      <c r="L34" s="182" t="s">
        <v>302</v>
      </c>
      <c r="M34" s="182">
        <v>46384</v>
      </c>
      <c r="N34" s="182">
        <v>44434</v>
      </c>
      <c r="O34" s="182">
        <v>39297</v>
      </c>
      <c r="P34" s="182">
        <v>37861</v>
      </c>
      <c r="Q34" s="59">
        <f t="shared" si="0"/>
        <v>-39297</v>
      </c>
      <c r="R34" s="59">
        <f t="shared" si="1"/>
        <v>-46384</v>
      </c>
    </row>
    <row r="35" spans="2:18" x14ac:dyDescent="0.25">
      <c r="L35" s="182" t="s">
        <v>303</v>
      </c>
      <c r="M35" s="182">
        <v>47185</v>
      </c>
      <c r="N35" s="182">
        <v>45011</v>
      </c>
      <c r="O35" s="182">
        <v>40239</v>
      </c>
      <c r="P35" s="182">
        <v>38320</v>
      </c>
      <c r="Q35" s="59">
        <f t="shared" si="0"/>
        <v>-40239</v>
      </c>
      <c r="R35" s="59">
        <f t="shared" si="1"/>
        <v>-47185</v>
      </c>
    </row>
    <row r="36" spans="2:18" x14ac:dyDescent="0.25">
      <c r="L36" s="182" t="s">
        <v>304</v>
      </c>
      <c r="M36" s="182">
        <v>48762</v>
      </c>
      <c r="N36" s="182">
        <v>47321</v>
      </c>
      <c r="O36" s="182">
        <v>39942</v>
      </c>
      <c r="P36" s="182">
        <v>38542</v>
      </c>
      <c r="Q36" s="59">
        <f t="shared" si="0"/>
        <v>-39942</v>
      </c>
      <c r="R36" s="59">
        <f t="shared" si="1"/>
        <v>-48762</v>
      </c>
    </row>
    <row r="37" spans="2:18" x14ac:dyDescent="0.25">
      <c r="L37" s="182" t="s">
        <v>305</v>
      </c>
      <c r="M37" s="182">
        <v>48315</v>
      </c>
      <c r="N37" s="182">
        <v>46747</v>
      </c>
      <c r="O37" s="182">
        <v>41273</v>
      </c>
      <c r="P37" s="182">
        <v>39723</v>
      </c>
      <c r="Q37" s="59">
        <f t="shared" si="0"/>
        <v>-41273</v>
      </c>
      <c r="R37" s="59">
        <f t="shared" si="1"/>
        <v>-48315</v>
      </c>
    </row>
    <row r="38" spans="2:18" x14ac:dyDescent="0.25">
      <c r="L38" s="182" t="s">
        <v>306</v>
      </c>
      <c r="M38" s="182">
        <v>48417</v>
      </c>
      <c r="N38" s="182">
        <v>46022</v>
      </c>
      <c r="O38" s="182">
        <v>41496</v>
      </c>
      <c r="P38" s="182">
        <v>40184</v>
      </c>
      <c r="Q38" s="59">
        <f t="shared" si="0"/>
        <v>-41496</v>
      </c>
      <c r="R38" s="59">
        <f t="shared" si="1"/>
        <v>-48417</v>
      </c>
    </row>
    <row r="39" spans="2:18" x14ac:dyDescent="0.25">
      <c r="L39" s="182" t="s">
        <v>307</v>
      </c>
      <c r="M39" s="182">
        <v>48460</v>
      </c>
      <c r="N39" s="182">
        <v>46098</v>
      </c>
      <c r="O39" s="182">
        <v>42911</v>
      </c>
      <c r="P39" s="182">
        <v>41048</v>
      </c>
      <c r="Q39" s="59">
        <f t="shared" si="0"/>
        <v>-42911</v>
      </c>
      <c r="R39" s="59">
        <f t="shared" si="1"/>
        <v>-48460</v>
      </c>
    </row>
    <row r="40" spans="2:18" x14ac:dyDescent="0.25">
      <c r="B40" s="14" t="s">
        <v>21</v>
      </c>
      <c r="L40" s="182" t="s">
        <v>308</v>
      </c>
      <c r="M40" s="182">
        <v>46749</v>
      </c>
      <c r="N40" s="182">
        <v>45319</v>
      </c>
      <c r="O40" s="182">
        <v>44501</v>
      </c>
      <c r="P40" s="182">
        <v>42346</v>
      </c>
      <c r="Q40" s="59">
        <f t="shared" si="0"/>
        <v>-44501</v>
      </c>
      <c r="R40" s="59">
        <f t="shared" si="1"/>
        <v>-46749</v>
      </c>
    </row>
    <row r="41" spans="2:18" x14ac:dyDescent="0.25">
      <c r="L41" s="182" t="s">
        <v>309</v>
      </c>
      <c r="M41" s="182">
        <v>46811</v>
      </c>
      <c r="N41" s="182">
        <v>44887</v>
      </c>
      <c r="O41" s="182">
        <v>44489</v>
      </c>
      <c r="P41" s="182">
        <v>42376</v>
      </c>
      <c r="Q41" s="59">
        <f t="shared" si="0"/>
        <v>-44489</v>
      </c>
      <c r="R41" s="59">
        <f t="shared" si="1"/>
        <v>-46811</v>
      </c>
    </row>
    <row r="42" spans="2:18" x14ac:dyDescent="0.25">
      <c r="L42" s="182" t="s">
        <v>310</v>
      </c>
      <c r="M42" s="182">
        <v>43930</v>
      </c>
      <c r="N42" s="182">
        <v>42911</v>
      </c>
      <c r="O42" s="182">
        <v>44796</v>
      </c>
      <c r="P42" s="182">
        <v>42344</v>
      </c>
      <c r="Q42" s="59">
        <f t="shared" si="0"/>
        <v>-44796</v>
      </c>
      <c r="R42" s="59">
        <f t="shared" si="1"/>
        <v>-43930</v>
      </c>
    </row>
    <row r="43" spans="2:18" x14ac:dyDescent="0.25">
      <c r="L43" s="182" t="s">
        <v>311</v>
      </c>
      <c r="M43" s="182">
        <v>41623</v>
      </c>
      <c r="N43" s="182">
        <v>40532</v>
      </c>
      <c r="O43" s="182">
        <v>45288</v>
      </c>
      <c r="P43" s="182">
        <v>42143</v>
      </c>
      <c r="Q43" s="59">
        <f t="shared" si="0"/>
        <v>-45288</v>
      </c>
      <c r="R43" s="59">
        <f t="shared" si="1"/>
        <v>-41623</v>
      </c>
    </row>
    <row r="44" spans="2:18" x14ac:dyDescent="0.25">
      <c r="L44" s="182" t="s">
        <v>312</v>
      </c>
      <c r="M44" s="182">
        <v>39101</v>
      </c>
      <c r="N44" s="182">
        <v>37959</v>
      </c>
      <c r="O44" s="182">
        <v>44880</v>
      </c>
      <c r="P44" s="182">
        <v>42666</v>
      </c>
      <c r="Q44" s="59">
        <f t="shared" si="0"/>
        <v>-44880</v>
      </c>
      <c r="R44" s="59">
        <f t="shared" si="1"/>
        <v>-39101</v>
      </c>
    </row>
    <row r="45" spans="2:18" x14ac:dyDescent="0.25">
      <c r="L45" s="182" t="s">
        <v>313</v>
      </c>
      <c r="M45" s="182">
        <v>37899</v>
      </c>
      <c r="N45" s="182">
        <v>36725</v>
      </c>
      <c r="O45" s="182">
        <v>45809</v>
      </c>
      <c r="P45" s="182">
        <v>42668</v>
      </c>
      <c r="Q45" s="59">
        <f t="shared" si="0"/>
        <v>-45809</v>
      </c>
      <c r="R45" s="59">
        <f t="shared" si="1"/>
        <v>-37899</v>
      </c>
    </row>
    <row r="46" spans="2:18" x14ac:dyDescent="0.25">
      <c r="L46" s="182" t="s">
        <v>314</v>
      </c>
      <c r="M46" s="182">
        <v>37102</v>
      </c>
      <c r="N46" s="182">
        <v>36158</v>
      </c>
      <c r="O46" s="182">
        <v>47621</v>
      </c>
      <c r="P46" s="182">
        <v>45188</v>
      </c>
      <c r="Q46" s="59">
        <f t="shared" si="0"/>
        <v>-47621</v>
      </c>
      <c r="R46" s="59">
        <f t="shared" si="1"/>
        <v>-37102</v>
      </c>
    </row>
    <row r="47" spans="2:18" x14ac:dyDescent="0.25">
      <c r="L47" s="182" t="s">
        <v>315</v>
      </c>
      <c r="M47" s="182">
        <v>35242</v>
      </c>
      <c r="N47" s="182">
        <v>34553</v>
      </c>
      <c r="O47" s="182">
        <v>47296</v>
      </c>
      <c r="P47" s="182">
        <v>44761</v>
      </c>
      <c r="Q47" s="59">
        <f t="shared" si="0"/>
        <v>-47296</v>
      </c>
      <c r="R47" s="59">
        <f t="shared" si="1"/>
        <v>-35242</v>
      </c>
    </row>
    <row r="48" spans="2:18" x14ac:dyDescent="0.25">
      <c r="L48" s="182" t="s">
        <v>316</v>
      </c>
      <c r="M48" s="182">
        <v>35502</v>
      </c>
      <c r="N48" s="182">
        <v>34898</v>
      </c>
      <c r="O48" s="182">
        <v>47326</v>
      </c>
      <c r="P48" s="182">
        <v>44352</v>
      </c>
      <c r="Q48" s="59">
        <f t="shared" si="0"/>
        <v>-47326</v>
      </c>
      <c r="R48" s="59">
        <f t="shared" si="1"/>
        <v>-35502</v>
      </c>
    </row>
    <row r="49" spans="12:18" x14ac:dyDescent="0.25">
      <c r="L49" s="182" t="s">
        <v>317</v>
      </c>
      <c r="M49" s="182">
        <v>36855</v>
      </c>
      <c r="N49" s="182">
        <v>36842</v>
      </c>
      <c r="O49" s="182">
        <v>47146</v>
      </c>
      <c r="P49" s="182">
        <v>44122</v>
      </c>
      <c r="Q49" s="59">
        <f t="shared" si="0"/>
        <v>-47146</v>
      </c>
      <c r="R49" s="59">
        <f t="shared" si="1"/>
        <v>-36855</v>
      </c>
    </row>
    <row r="50" spans="12:18" x14ac:dyDescent="0.25">
      <c r="L50" s="182" t="s">
        <v>318</v>
      </c>
      <c r="M50" s="182">
        <v>37934</v>
      </c>
      <c r="N50" s="182">
        <v>37827</v>
      </c>
      <c r="O50" s="182">
        <v>45585</v>
      </c>
      <c r="P50" s="182">
        <v>43642</v>
      </c>
      <c r="Q50" s="59">
        <f t="shared" si="0"/>
        <v>-45585</v>
      </c>
      <c r="R50" s="59">
        <f t="shared" si="1"/>
        <v>-37934</v>
      </c>
    </row>
    <row r="51" spans="12:18" x14ac:dyDescent="0.25">
      <c r="L51" s="182" t="s">
        <v>319</v>
      </c>
      <c r="M51" s="182">
        <v>39218</v>
      </c>
      <c r="N51" s="182">
        <v>38883</v>
      </c>
      <c r="O51" s="182">
        <v>45733</v>
      </c>
      <c r="P51" s="182">
        <v>43398</v>
      </c>
      <c r="Q51" s="59">
        <f t="shared" si="0"/>
        <v>-45733</v>
      </c>
      <c r="R51" s="59">
        <f t="shared" si="1"/>
        <v>-39218</v>
      </c>
    </row>
    <row r="52" spans="12:18" x14ac:dyDescent="0.25">
      <c r="L52" s="182" t="s">
        <v>320</v>
      </c>
      <c r="M52" s="182">
        <v>38652</v>
      </c>
      <c r="N52" s="182">
        <v>38470</v>
      </c>
      <c r="O52" s="182">
        <v>42937</v>
      </c>
      <c r="P52" s="182">
        <v>41533</v>
      </c>
      <c r="Q52" s="59">
        <f t="shared" si="0"/>
        <v>-42937</v>
      </c>
      <c r="R52" s="59">
        <f t="shared" si="1"/>
        <v>-38652</v>
      </c>
    </row>
    <row r="53" spans="12:18" x14ac:dyDescent="0.25">
      <c r="L53" s="182" t="s">
        <v>321</v>
      </c>
      <c r="M53" s="182">
        <v>37256</v>
      </c>
      <c r="N53" s="182">
        <v>37253</v>
      </c>
      <c r="O53" s="182">
        <v>40335</v>
      </c>
      <c r="P53" s="182">
        <v>39167</v>
      </c>
      <c r="Q53" s="59">
        <f t="shared" si="0"/>
        <v>-40335</v>
      </c>
      <c r="R53" s="59">
        <f t="shared" si="1"/>
        <v>-37256</v>
      </c>
    </row>
    <row r="54" spans="12:18" x14ac:dyDescent="0.25">
      <c r="L54" s="182" t="s">
        <v>322</v>
      </c>
      <c r="M54" s="182">
        <v>38262</v>
      </c>
      <c r="N54" s="182">
        <v>38533</v>
      </c>
      <c r="O54" s="182">
        <v>38031</v>
      </c>
      <c r="P54" s="182">
        <v>36920</v>
      </c>
      <c r="Q54" s="59">
        <f t="shared" si="0"/>
        <v>-38031</v>
      </c>
      <c r="R54" s="59">
        <f t="shared" si="1"/>
        <v>-38262</v>
      </c>
    </row>
    <row r="55" spans="12:18" x14ac:dyDescent="0.25">
      <c r="L55" s="182" t="s">
        <v>323</v>
      </c>
      <c r="M55" s="182">
        <v>38441</v>
      </c>
      <c r="N55" s="182">
        <v>38450</v>
      </c>
      <c r="O55" s="182">
        <v>36753</v>
      </c>
      <c r="P55" s="182">
        <v>35816</v>
      </c>
      <c r="Q55" s="59">
        <f t="shared" si="0"/>
        <v>-36753</v>
      </c>
      <c r="R55" s="59">
        <f t="shared" si="1"/>
        <v>-38441</v>
      </c>
    </row>
    <row r="56" spans="12:18" x14ac:dyDescent="0.25">
      <c r="L56" s="182" t="s">
        <v>324</v>
      </c>
      <c r="M56" s="182">
        <v>37921</v>
      </c>
      <c r="N56" s="182">
        <v>37891</v>
      </c>
      <c r="O56" s="182">
        <v>35977</v>
      </c>
      <c r="P56" s="182">
        <v>35259</v>
      </c>
      <c r="Q56" s="59">
        <f t="shared" si="0"/>
        <v>-35977</v>
      </c>
      <c r="R56" s="59">
        <f t="shared" si="1"/>
        <v>-37921</v>
      </c>
    </row>
    <row r="57" spans="12:18" x14ac:dyDescent="0.25">
      <c r="L57" s="182" t="s">
        <v>325</v>
      </c>
      <c r="M57" s="182">
        <v>39198</v>
      </c>
      <c r="N57" s="182">
        <v>39773</v>
      </c>
      <c r="O57" s="182">
        <v>33978</v>
      </c>
      <c r="P57" s="182">
        <v>33743</v>
      </c>
      <c r="Q57" s="59">
        <f t="shared" si="0"/>
        <v>-33978</v>
      </c>
      <c r="R57" s="59">
        <f t="shared" si="1"/>
        <v>-39198</v>
      </c>
    </row>
    <row r="58" spans="12:18" x14ac:dyDescent="0.25">
      <c r="L58" s="182" t="s">
        <v>326</v>
      </c>
      <c r="M58" s="182">
        <v>40193</v>
      </c>
      <c r="N58" s="182">
        <v>41000</v>
      </c>
      <c r="O58" s="182">
        <v>34268</v>
      </c>
      <c r="P58" s="182">
        <v>34001</v>
      </c>
      <c r="Q58" s="59">
        <f t="shared" si="0"/>
        <v>-34268</v>
      </c>
      <c r="R58" s="59">
        <f t="shared" si="1"/>
        <v>-40193</v>
      </c>
    </row>
    <row r="59" spans="12:18" x14ac:dyDescent="0.25">
      <c r="L59" s="182" t="s">
        <v>327</v>
      </c>
      <c r="M59" s="182">
        <v>40595</v>
      </c>
      <c r="N59" s="182">
        <v>42519</v>
      </c>
      <c r="O59" s="182">
        <v>35028</v>
      </c>
      <c r="P59" s="182">
        <v>35472</v>
      </c>
      <c r="Q59" s="59">
        <f t="shared" si="0"/>
        <v>-35028</v>
      </c>
      <c r="R59" s="59">
        <f t="shared" si="1"/>
        <v>-40595</v>
      </c>
    </row>
    <row r="60" spans="12:18" x14ac:dyDescent="0.25">
      <c r="L60" s="182" t="s">
        <v>328</v>
      </c>
      <c r="M60" s="182">
        <v>39867</v>
      </c>
      <c r="N60" s="182">
        <v>42110</v>
      </c>
      <c r="O60" s="182">
        <v>35918</v>
      </c>
      <c r="P60" s="182">
        <v>36528</v>
      </c>
      <c r="Q60" s="59">
        <f t="shared" si="0"/>
        <v>-35918</v>
      </c>
      <c r="R60" s="59">
        <f t="shared" si="1"/>
        <v>-39867</v>
      </c>
    </row>
    <row r="61" spans="12:18" x14ac:dyDescent="0.25">
      <c r="L61" s="182" t="s">
        <v>329</v>
      </c>
      <c r="M61" s="182">
        <v>38920</v>
      </c>
      <c r="N61" s="182">
        <v>40938</v>
      </c>
      <c r="O61" s="182">
        <v>37169</v>
      </c>
      <c r="P61" s="182">
        <v>37694</v>
      </c>
      <c r="Q61" s="59">
        <f t="shared" si="0"/>
        <v>-37169</v>
      </c>
      <c r="R61" s="59">
        <f t="shared" si="1"/>
        <v>-38920</v>
      </c>
    </row>
    <row r="62" spans="12:18" x14ac:dyDescent="0.25">
      <c r="L62" s="182" t="s">
        <v>330</v>
      </c>
      <c r="M62" s="182">
        <v>38102</v>
      </c>
      <c r="N62" s="182">
        <v>40235</v>
      </c>
      <c r="O62" s="182">
        <v>36503</v>
      </c>
      <c r="P62" s="182">
        <v>37080</v>
      </c>
      <c r="Q62" s="59">
        <f t="shared" si="0"/>
        <v>-36503</v>
      </c>
      <c r="R62" s="59">
        <f t="shared" si="1"/>
        <v>-38102</v>
      </c>
    </row>
    <row r="63" spans="12:18" x14ac:dyDescent="0.25">
      <c r="L63" s="182" t="s">
        <v>331</v>
      </c>
      <c r="M63" s="182">
        <v>37913</v>
      </c>
      <c r="N63" s="182">
        <v>40646</v>
      </c>
      <c r="O63" s="182">
        <v>34663</v>
      </c>
      <c r="P63" s="182">
        <v>35705</v>
      </c>
      <c r="Q63" s="59">
        <f t="shared" si="0"/>
        <v>-34663</v>
      </c>
      <c r="R63" s="59">
        <f t="shared" si="1"/>
        <v>-37913</v>
      </c>
    </row>
    <row r="64" spans="12:18" x14ac:dyDescent="0.25">
      <c r="L64" s="182" t="s">
        <v>332</v>
      </c>
      <c r="M64" s="182">
        <v>36710</v>
      </c>
      <c r="N64" s="182">
        <v>39874</v>
      </c>
      <c r="O64" s="182">
        <v>35381</v>
      </c>
      <c r="P64" s="182">
        <v>37090</v>
      </c>
      <c r="Q64" s="59">
        <f t="shared" si="0"/>
        <v>-35381</v>
      </c>
      <c r="R64" s="59">
        <f t="shared" si="1"/>
        <v>-36710</v>
      </c>
    </row>
    <row r="65" spans="12:18" x14ac:dyDescent="0.25">
      <c r="L65" s="182" t="s">
        <v>333</v>
      </c>
      <c r="M65" s="182">
        <v>34405</v>
      </c>
      <c r="N65" s="182">
        <v>37850</v>
      </c>
      <c r="O65" s="182">
        <v>35237</v>
      </c>
      <c r="P65" s="182">
        <v>36818</v>
      </c>
      <c r="Q65" s="59">
        <f t="shared" si="0"/>
        <v>-35237</v>
      </c>
      <c r="R65" s="59">
        <f t="shared" si="1"/>
        <v>-34405</v>
      </c>
    </row>
    <row r="66" spans="12:18" x14ac:dyDescent="0.25">
      <c r="L66" s="182" t="s">
        <v>334</v>
      </c>
      <c r="M66" s="182">
        <v>30966</v>
      </c>
      <c r="N66" s="182">
        <v>34782</v>
      </c>
      <c r="O66" s="182">
        <v>34494</v>
      </c>
      <c r="P66" s="182">
        <v>36183</v>
      </c>
      <c r="Q66" s="59">
        <f t="shared" si="0"/>
        <v>-34494</v>
      </c>
      <c r="R66" s="59">
        <f t="shared" si="1"/>
        <v>-30966</v>
      </c>
    </row>
    <row r="67" spans="12:18" x14ac:dyDescent="0.25">
      <c r="L67" s="182" t="s">
        <v>335</v>
      </c>
      <c r="M67" s="182">
        <v>30054</v>
      </c>
      <c r="N67" s="182">
        <v>34139</v>
      </c>
      <c r="O67" s="182">
        <v>35294</v>
      </c>
      <c r="P67" s="182">
        <v>37879</v>
      </c>
      <c r="Q67" s="59">
        <f t="shared" si="0"/>
        <v>-35294</v>
      </c>
      <c r="R67" s="59">
        <f t="shared" si="1"/>
        <v>-30054</v>
      </c>
    </row>
    <row r="68" spans="12:18" x14ac:dyDescent="0.25">
      <c r="L68" s="182" t="s">
        <v>336</v>
      </c>
      <c r="M68" s="182">
        <v>28138</v>
      </c>
      <c r="N68" s="182">
        <v>32708</v>
      </c>
      <c r="O68" s="182">
        <v>35859</v>
      </c>
      <c r="P68" s="182">
        <v>38897</v>
      </c>
      <c r="Q68" s="59">
        <f t="shared" si="0"/>
        <v>-35859</v>
      </c>
      <c r="R68" s="59">
        <f t="shared" si="1"/>
        <v>-28138</v>
      </c>
    </row>
    <row r="69" spans="12:18" x14ac:dyDescent="0.25">
      <c r="L69" s="182" t="s">
        <v>337</v>
      </c>
      <c r="M69" s="182">
        <v>23754</v>
      </c>
      <c r="N69" s="182">
        <v>28467</v>
      </c>
      <c r="O69" s="182">
        <v>35520</v>
      </c>
      <c r="P69" s="182">
        <v>40073</v>
      </c>
      <c r="Q69" s="59">
        <f t="shared" si="0"/>
        <v>-35520</v>
      </c>
      <c r="R69" s="59">
        <f t="shared" si="1"/>
        <v>-23754</v>
      </c>
    </row>
    <row r="70" spans="12:18" x14ac:dyDescent="0.25">
      <c r="L70" s="182" t="s">
        <v>338</v>
      </c>
      <c r="M70" s="182">
        <v>21211</v>
      </c>
      <c r="N70" s="182">
        <v>26501</v>
      </c>
      <c r="O70" s="182">
        <v>34933</v>
      </c>
      <c r="P70" s="182">
        <v>39604</v>
      </c>
      <c r="Q70" s="59">
        <f t="shared" si="0"/>
        <v>-34933</v>
      </c>
      <c r="R70" s="59">
        <f t="shared" si="1"/>
        <v>-21211</v>
      </c>
    </row>
    <row r="71" spans="12:18" x14ac:dyDescent="0.25">
      <c r="L71" s="182" t="s">
        <v>339</v>
      </c>
      <c r="M71" s="182">
        <v>21592</v>
      </c>
      <c r="N71" s="182">
        <v>27617</v>
      </c>
      <c r="O71" s="182">
        <v>33610</v>
      </c>
      <c r="P71" s="182">
        <v>38391</v>
      </c>
      <c r="Q71" s="59">
        <f t="shared" si="0"/>
        <v>-33610</v>
      </c>
      <c r="R71" s="59">
        <f t="shared" si="1"/>
        <v>-21592</v>
      </c>
    </row>
    <row r="72" spans="12:18" x14ac:dyDescent="0.25">
      <c r="L72" s="182" t="s">
        <v>340</v>
      </c>
      <c r="M72" s="182">
        <v>19788</v>
      </c>
      <c r="N72" s="182">
        <v>25382</v>
      </c>
      <c r="O72" s="182">
        <v>32485</v>
      </c>
      <c r="P72" s="182">
        <v>37583</v>
      </c>
      <c r="Q72" s="59">
        <f t="shared" ref="Q72:Q120" si="2">-O72</f>
        <v>-32485</v>
      </c>
      <c r="R72" s="59">
        <f t="shared" ref="R72:R120" si="3">-M72</f>
        <v>-19788</v>
      </c>
    </row>
    <row r="73" spans="12:18" x14ac:dyDescent="0.25">
      <c r="L73" s="182" t="s">
        <v>341</v>
      </c>
      <c r="M73" s="182">
        <v>19083</v>
      </c>
      <c r="N73" s="182">
        <v>25442</v>
      </c>
      <c r="O73" s="182">
        <v>31566</v>
      </c>
      <c r="P73" s="182">
        <v>37710</v>
      </c>
      <c r="Q73" s="59">
        <f t="shared" si="2"/>
        <v>-31566</v>
      </c>
      <c r="R73" s="59">
        <f t="shared" si="3"/>
        <v>-19083</v>
      </c>
    </row>
    <row r="74" spans="12:18" x14ac:dyDescent="0.25">
      <c r="L74" s="182" t="s">
        <v>342</v>
      </c>
      <c r="M74" s="182">
        <v>18499</v>
      </c>
      <c r="N74" s="182">
        <v>24913</v>
      </c>
      <c r="O74" s="182">
        <v>30201</v>
      </c>
      <c r="P74" s="182">
        <v>36874</v>
      </c>
      <c r="Q74" s="59">
        <f t="shared" si="2"/>
        <v>-30201</v>
      </c>
      <c r="R74" s="59">
        <f t="shared" si="3"/>
        <v>-18499</v>
      </c>
    </row>
    <row r="75" spans="12:18" x14ac:dyDescent="0.25">
      <c r="L75" s="182" t="s">
        <v>343</v>
      </c>
      <c r="M75" s="182">
        <v>17833</v>
      </c>
      <c r="N75" s="182">
        <v>24276</v>
      </c>
      <c r="O75" s="182">
        <v>28024</v>
      </c>
      <c r="P75" s="182">
        <v>34810</v>
      </c>
      <c r="Q75" s="59">
        <f t="shared" si="2"/>
        <v>-28024</v>
      </c>
      <c r="R75" s="59">
        <f t="shared" si="3"/>
        <v>-17833</v>
      </c>
    </row>
    <row r="76" spans="12:18" x14ac:dyDescent="0.25">
      <c r="L76" s="182" t="s">
        <v>344</v>
      </c>
      <c r="M76" s="182">
        <v>16067</v>
      </c>
      <c r="N76" s="182">
        <v>22994</v>
      </c>
      <c r="O76" s="182">
        <v>24882</v>
      </c>
      <c r="P76" s="182">
        <v>31707</v>
      </c>
      <c r="Q76" s="59">
        <f t="shared" si="2"/>
        <v>-24882</v>
      </c>
      <c r="R76" s="59">
        <f t="shared" si="3"/>
        <v>-16067</v>
      </c>
    </row>
    <row r="77" spans="12:18" x14ac:dyDescent="0.25">
      <c r="L77" s="182" t="s">
        <v>345</v>
      </c>
      <c r="M77" s="182">
        <v>14725</v>
      </c>
      <c r="N77" s="182">
        <v>21806</v>
      </c>
      <c r="O77" s="182">
        <v>23670</v>
      </c>
      <c r="P77" s="182">
        <v>30697</v>
      </c>
      <c r="Q77" s="59">
        <f t="shared" si="2"/>
        <v>-23670</v>
      </c>
      <c r="R77" s="59">
        <f t="shared" si="3"/>
        <v>-14725</v>
      </c>
    </row>
    <row r="78" spans="12:18" x14ac:dyDescent="0.25">
      <c r="L78" s="182" t="s">
        <v>346</v>
      </c>
      <c r="M78" s="182">
        <v>13785</v>
      </c>
      <c r="N78" s="182">
        <v>20833</v>
      </c>
      <c r="O78" s="182">
        <v>21675</v>
      </c>
      <c r="P78" s="182">
        <v>29332</v>
      </c>
      <c r="Q78" s="59">
        <f t="shared" si="2"/>
        <v>-21675</v>
      </c>
      <c r="R78" s="59">
        <f t="shared" si="3"/>
        <v>-13785</v>
      </c>
    </row>
    <row r="79" spans="12:18" x14ac:dyDescent="0.25">
      <c r="L79" s="182" t="s">
        <v>347</v>
      </c>
      <c r="M79" s="182">
        <v>13153</v>
      </c>
      <c r="N79" s="182">
        <v>20445</v>
      </c>
      <c r="O79" s="182">
        <v>17794</v>
      </c>
      <c r="P79" s="182">
        <v>24946</v>
      </c>
      <c r="Q79" s="59">
        <f t="shared" si="2"/>
        <v>-17794</v>
      </c>
      <c r="R79" s="59">
        <f t="shared" si="3"/>
        <v>-13153</v>
      </c>
    </row>
    <row r="80" spans="12:18" x14ac:dyDescent="0.25">
      <c r="L80" s="182" t="s">
        <v>348</v>
      </c>
      <c r="M80" s="182">
        <v>12819</v>
      </c>
      <c r="N80" s="182">
        <v>20296</v>
      </c>
      <c r="O80" s="182">
        <v>15685</v>
      </c>
      <c r="P80" s="182">
        <v>23126</v>
      </c>
      <c r="Q80" s="59">
        <f t="shared" si="2"/>
        <v>-15685</v>
      </c>
      <c r="R80" s="59">
        <f t="shared" si="3"/>
        <v>-12819</v>
      </c>
    </row>
    <row r="81" spans="12:18" x14ac:dyDescent="0.25">
      <c r="L81" s="182" t="s">
        <v>349</v>
      </c>
      <c r="M81" s="182">
        <v>12250</v>
      </c>
      <c r="N81" s="182">
        <v>19615</v>
      </c>
      <c r="O81" s="182">
        <v>15498</v>
      </c>
      <c r="P81" s="182">
        <v>23793</v>
      </c>
      <c r="Q81" s="59">
        <f t="shared" si="2"/>
        <v>-15498</v>
      </c>
      <c r="R81" s="59">
        <f t="shared" si="3"/>
        <v>-12250</v>
      </c>
    </row>
    <row r="82" spans="12:18" x14ac:dyDescent="0.25">
      <c r="L82" s="182" t="s">
        <v>350</v>
      </c>
      <c r="M82" s="182">
        <v>11626</v>
      </c>
      <c r="N82" s="182">
        <v>19343</v>
      </c>
      <c r="O82" s="182">
        <v>13934</v>
      </c>
      <c r="P82" s="182">
        <v>21646</v>
      </c>
      <c r="Q82" s="59">
        <f t="shared" si="2"/>
        <v>-13934</v>
      </c>
      <c r="R82" s="59">
        <f t="shared" si="3"/>
        <v>-11626</v>
      </c>
    </row>
    <row r="83" spans="12:18" x14ac:dyDescent="0.25">
      <c r="L83" s="182" t="s">
        <v>351</v>
      </c>
      <c r="M83" s="182">
        <v>11600</v>
      </c>
      <c r="N83" s="182">
        <v>19797</v>
      </c>
      <c r="O83" s="182">
        <v>13129</v>
      </c>
      <c r="P83" s="182">
        <v>21296</v>
      </c>
      <c r="Q83" s="59">
        <f t="shared" si="2"/>
        <v>-13129</v>
      </c>
      <c r="R83" s="59">
        <f t="shared" si="3"/>
        <v>-11600</v>
      </c>
    </row>
    <row r="84" spans="12:18" x14ac:dyDescent="0.25">
      <c r="L84" s="182" t="s">
        <v>352</v>
      </c>
      <c r="M84" s="182">
        <v>10588</v>
      </c>
      <c r="N84" s="182">
        <v>18844</v>
      </c>
      <c r="O84" s="182">
        <v>12364</v>
      </c>
      <c r="P84" s="182">
        <v>20532</v>
      </c>
      <c r="Q84" s="59">
        <f t="shared" si="2"/>
        <v>-12364</v>
      </c>
      <c r="R84" s="59">
        <f t="shared" si="3"/>
        <v>-10588</v>
      </c>
    </row>
    <row r="85" spans="12:18" x14ac:dyDescent="0.25">
      <c r="L85" s="182" t="s">
        <v>353</v>
      </c>
      <c r="M85" s="182">
        <v>9776</v>
      </c>
      <c r="N85" s="182">
        <v>17958</v>
      </c>
      <c r="O85" s="182">
        <v>11403</v>
      </c>
      <c r="P85" s="182">
        <v>19664</v>
      </c>
      <c r="Q85" s="59">
        <f t="shared" si="2"/>
        <v>-11403</v>
      </c>
      <c r="R85" s="59">
        <f t="shared" si="3"/>
        <v>-9776</v>
      </c>
    </row>
    <row r="86" spans="12:18" x14ac:dyDescent="0.25">
      <c r="L86" s="182" t="s">
        <v>354</v>
      </c>
      <c r="M86" s="182">
        <v>8833</v>
      </c>
      <c r="N86" s="182">
        <v>16758</v>
      </c>
      <c r="O86" s="182">
        <v>9802</v>
      </c>
      <c r="P86" s="182">
        <v>17862</v>
      </c>
      <c r="Q86" s="59">
        <f t="shared" si="2"/>
        <v>-9802</v>
      </c>
      <c r="R86" s="59">
        <f t="shared" si="3"/>
        <v>-8833</v>
      </c>
    </row>
    <row r="87" spans="12:18" x14ac:dyDescent="0.25">
      <c r="L87" s="182" t="s">
        <v>355</v>
      </c>
      <c r="M87" s="182">
        <v>7810</v>
      </c>
      <c r="N87" s="182">
        <v>15627</v>
      </c>
      <c r="O87" s="182">
        <v>8578</v>
      </c>
      <c r="P87" s="182">
        <v>16447</v>
      </c>
      <c r="Q87" s="59">
        <f t="shared" si="2"/>
        <v>-8578</v>
      </c>
      <c r="R87" s="59">
        <f t="shared" si="3"/>
        <v>-7810</v>
      </c>
    </row>
    <row r="88" spans="12:18" x14ac:dyDescent="0.25">
      <c r="L88" s="182" t="s">
        <v>356</v>
      </c>
      <c r="M88" s="182">
        <v>7142</v>
      </c>
      <c r="N88" s="182">
        <v>14245</v>
      </c>
      <c r="O88" s="182">
        <v>7666</v>
      </c>
      <c r="P88" s="182">
        <v>15130</v>
      </c>
      <c r="Q88" s="59">
        <f t="shared" si="2"/>
        <v>-7666</v>
      </c>
      <c r="R88" s="59">
        <f t="shared" si="3"/>
        <v>-7142</v>
      </c>
    </row>
    <row r="89" spans="12:18" x14ac:dyDescent="0.25">
      <c r="L89" s="182" t="s">
        <v>357</v>
      </c>
      <c r="M89" s="182">
        <v>6313</v>
      </c>
      <c r="N89" s="182">
        <v>13353</v>
      </c>
      <c r="O89" s="182">
        <v>6922</v>
      </c>
      <c r="P89" s="182">
        <v>14080</v>
      </c>
      <c r="Q89" s="59">
        <f t="shared" si="2"/>
        <v>-6922</v>
      </c>
      <c r="R89" s="59">
        <f t="shared" si="3"/>
        <v>-6313</v>
      </c>
    </row>
    <row r="90" spans="12:18" x14ac:dyDescent="0.25">
      <c r="L90" s="182" t="s">
        <v>358</v>
      </c>
      <c r="M90" s="182">
        <v>5332</v>
      </c>
      <c r="N90" s="182">
        <v>11818</v>
      </c>
      <c r="O90" s="182">
        <v>6293</v>
      </c>
      <c r="P90" s="182">
        <v>13373</v>
      </c>
      <c r="Q90" s="59">
        <f t="shared" si="2"/>
        <v>-6293</v>
      </c>
      <c r="R90" s="59">
        <f t="shared" si="3"/>
        <v>-5332</v>
      </c>
    </row>
    <row r="91" spans="12:18" x14ac:dyDescent="0.25">
      <c r="L91" s="182" t="s">
        <v>359</v>
      </c>
      <c r="M91" s="182">
        <v>4785</v>
      </c>
      <c r="N91" s="182">
        <v>10958</v>
      </c>
      <c r="O91" s="182">
        <v>5667</v>
      </c>
      <c r="P91" s="182">
        <v>11914</v>
      </c>
      <c r="Q91" s="59">
        <f t="shared" si="2"/>
        <v>-5667</v>
      </c>
      <c r="R91" s="59">
        <f t="shared" si="3"/>
        <v>-4785</v>
      </c>
    </row>
    <row r="92" spans="12:18" x14ac:dyDescent="0.25">
      <c r="L92" s="182" t="s">
        <v>360</v>
      </c>
      <c r="M92" s="182">
        <v>4221</v>
      </c>
      <c r="N92" s="182">
        <v>10197</v>
      </c>
      <c r="O92" s="182">
        <v>5045</v>
      </c>
      <c r="P92" s="182">
        <v>11053</v>
      </c>
      <c r="Q92" s="59">
        <f t="shared" si="2"/>
        <v>-5045</v>
      </c>
      <c r="R92" s="59">
        <f t="shared" si="3"/>
        <v>-4221</v>
      </c>
    </row>
    <row r="93" spans="12:18" x14ac:dyDescent="0.25">
      <c r="L93" s="182" t="s">
        <v>361</v>
      </c>
      <c r="M93" s="182">
        <v>3766</v>
      </c>
      <c r="N93" s="182">
        <v>8919</v>
      </c>
      <c r="O93" s="182">
        <v>4471</v>
      </c>
      <c r="P93" s="182">
        <v>10515</v>
      </c>
      <c r="Q93" s="59">
        <f t="shared" si="2"/>
        <v>-4471</v>
      </c>
      <c r="R93" s="59">
        <f t="shared" si="3"/>
        <v>-3766</v>
      </c>
    </row>
    <row r="94" spans="12:18" x14ac:dyDescent="0.25">
      <c r="L94" s="182" t="s">
        <v>362</v>
      </c>
      <c r="M94" s="182">
        <v>3115</v>
      </c>
      <c r="N94" s="182">
        <v>7578</v>
      </c>
      <c r="O94" s="182">
        <v>3783</v>
      </c>
      <c r="P94" s="182">
        <v>9072</v>
      </c>
      <c r="Q94" s="59">
        <f t="shared" si="2"/>
        <v>-3783</v>
      </c>
      <c r="R94" s="59">
        <f t="shared" si="3"/>
        <v>-3115</v>
      </c>
    </row>
    <row r="95" spans="12:18" x14ac:dyDescent="0.25">
      <c r="L95" s="182" t="s">
        <v>363</v>
      </c>
      <c r="M95" s="182">
        <v>2186</v>
      </c>
      <c r="N95" s="182">
        <v>5239</v>
      </c>
      <c r="O95" s="182">
        <v>3142</v>
      </c>
      <c r="P95" s="182">
        <v>7835</v>
      </c>
      <c r="Q95" s="59">
        <f t="shared" si="2"/>
        <v>-3142</v>
      </c>
      <c r="R95" s="59">
        <f t="shared" si="3"/>
        <v>-2186</v>
      </c>
    </row>
    <row r="96" spans="12:18" x14ac:dyDescent="0.25">
      <c r="L96" s="182" t="s">
        <v>364</v>
      </c>
      <c r="M96" s="182">
        <v>1761</v>
      </c>
      <c r="N96" s="182">
        <v>4223</v>
      </c>
      <c r="O96" s="182">
        <v>2555</v>
      </c>
      <c r="P96" s="182">
        <v>6524</v>
      </c>
      <c r="Q96" s="59">
        <f t="shared" si="2"/>
        <v>-2555</v>
      </c>
      <c r="R96" s="59">
        <f t="shared" si="3"/>
        <v>-1761</v>
      </c>
    </row>
    <row r="97" spans="12:18" x14ac:dyDescent="0.25">
      <c r="L97" s="182" t="s">
        <v>365</v>
      </c>
      <c r="M97" s="182">
        <v>655</v>
      </c>
      <c r="N97" s="182">
        <v>1635</v>
      </c>
      <c r="O97" s="182">
        <v>1930</v>
      </c>
      <c r="P97" s="182">
        <v>5247</v>
      </c>
      <c r="Q97" s="59">
        <f t="shared" si="2"/>
        <v>-1930</v>
      </c>
      <c r="R97" s="59">
        <f t="shared" si="3"/>
        <v>-655</v>
      </c>
    </row>
    <row r="98" spans="12:18" x14ac:dyDescent="0.25">
      <c r="L98" s="182" t="s">
        <v>366</v>
      </c>
      <c r="M98" s="182">
        <v>523</v>
      </c>
      <c r="N98" s="182">
        <v>1421</v>
      </c>
      <c r="O98" s="182">
        <v>1506</v>
      </c>
      <c r="P98" s="182">
        <v>4291</v>
      </c>
      <c r="Q98" s="59">
        <f t="shared" si="2"/>
        <v>-1506</v>
      </c>
      <c r="R98" s="59">
        <f t="shared" si="3"/>
        <v>-523</v>
      </c>
    </row>
    <row r="99" spans="12:18" x14ac:dyDescent="0.25">
      <c r="L99" s="182" t="s">
        <v>367</v>
      </c>
      <c r="M99" s="182">
        <v>471</v>
      </c>
      <c r="N99" s="182">
        <v>1183</v>
      </c>
      <c r="O99" s="182">
        <v>1144</v>
      </c>
      <c r="P99" s="182">
        <v>3438</v>
      </c>
      <c r="Q99" s="59">
        <f t="shared" si="2"/>
        <v>-1144</v>
      </c>
      <c r="R99" s="59">
        <f t="shared" si="3"/>
        <v>-471</v>
      </c>
    </row>
    <row r="100" spans="12:18" x14ac:dyDescent="0.25">
      <c r="L100" s="182" t="s">
        <v>368</v>
      </c>
      <c r="M100" s="182">
        <v>471</v>
      </c>
      <c r="N100" s="182">
        <v>1264</v>
      </c>
      <c r="O100" s="182">
        <v>855</v>
      </c>
      <c r="P100" s="182">
        <v>2739</v>
      </c>
      <c r="Q100" s="59">
        <f t="shared" si="2"/>
        <v>-855</v>
      </c>
      <c r="R100" s="59">
        <f t="shared" si="3"/>
        <v>-471</v>
      </c>
    </row>
    <row r="101" spans="12:18" x14ac:dyDescent="0.25">
      <c r="L101" s="182" t="s">
        <v>369</v>
      </c>
      <c r="M101" s="182">
        <v>508</v>
      </c>
      <c r="N101" s="182">
        <v>1405</v>
      </c>
      <c r="O101" s="182">
        <v>705</v>
      </c>
      <c r="P101" s="182">
        <v>2138</v>
      </c>
      <c r="Q101" s="59">
        <f t="shared" si="2"/>
        <v>-705</v>
      </c>
      <c r="R101" s="59">
        <f t="shared" si="3"/>
        <v>-508</v>
      </c>
    </row>
    <row r="102" spans="12:18" x14ac:dyDescent="0.25">
      <c r="L102" s="182" t="s">
        <v>370</v>
      </c>
      <c r="M102" s="182">
        <v>355</v>
      </c>
      <c r="N102" s="182">
        <v>912</v>
      </c>
      <c r="O102" s="182">
        <v>512</v>
      </c>
      <c r="P102" s="182">
        <v>1563</v>
      </c>
      <c r="Q102" s="59">
        <f t="shared" si="2"/>
        <v>-512</v>
      </c>
      <c r="R102" s="59">
        <f t="shared" si="3"/>
        <v>-355</v>
      </c>
    </row>
    <row r="103" spans="12:18" x14ac:dyDescent="0.25">
      <c r="L103" s="182" t="s">
        <v>371</v>
      </c>
      <c r="M103" s="182">
        <v>267</v>
      </c>
      <c r="N103" s="182">
        <v>742</v>
      </c>
      <c r="O103" s="182">
        <v>407</v>
      </c>
      <c r="P103" s="182">
        <v>1136</v>
      </c>
      <c r="Q103" s="59">
        <f t="shared" si="2"/>
        <v>-407</v>
      </c>
      <c r="R103" s="59">
        <f t="shared" si="3"/>
        <v>-267</v>
      </c>
    </row>
    <row r="104" spans="12:18" x14ac:dyDescent="0.25">
      <c r="L104" s="182" t="s">
        <v>372</v>
      </c>
      <c r="M104" s="182">
        <v>184</v>
      </c>
      <c r="N104" s="182">
        <v>505</v>
      </c>
      <c r="O104" s="182">
        <v>279</v>
      </c>
      <c r="P104" s="182">
        <v>816</v>
      </c>
      <c r="Q104" s="59">
        <f t="shared" si="2"/>
        <v>-279</v>
      </c>
      <c r="R104" s="59">
        <f t="shared" si="3"/>
        <v>-184</v>
      </c>
    </row>
    <row r="105" spans="12:18" x14ac:dyDescent="0.25">
      <c r="L105" s="182" t="s">
        <v>373</v>
      </c>
      <c r="M105" s="182">
        <v>116</v>
      </c>
      <c r="N105" s="182">
        <v>368</v>
      </c>
      <c r="O105" s="182">
        <v>203</v>
      </c>
      <c r="P105" s="182">
        <v>521</v>
      </c>
      <c r="Q105" s="59">
        <f t="shared" si="2"/>
        <v>-203</v>
      </c>
      <c r="R105" s="59">
        <f t="shared" si="3"/>
        <v>-116</v>
      </c>
    </row>
    <row r="106" spans="12:18" x14ac:dyDescent="0.25">
      <c r="L106" s="182" t="s">
        <v>374</v>
      </c>
      <c r="M106" s="182">
        <v>91</v>
      </c>
      <c r="N106" s="182">
        <v>264</v>
      </c>
      <c r="O106" s="182">
        <v>154</v>
      </c>
      <c r="P106" s="182">
        <v>348</v>
      </c>
      <c r="Q106" s="59">
        <f t="shared" si="2"/>
        <v>-154</v>
      </c>
      <c r="R106" s="59">
        <f t="shared" si="3"/>
        <v>-91</v>
      </c>
    </row>
    <row r="107" spans="12:18" x14ac:dyDescent="0.25">
      <c r="L107" s="182" t="s">
        <v>375</v>
      </c>
      <c r="M107" s="182">
        <v>59</v>
      </c>
      <c r="N107" s="182">
        <v>175</v>
      </c>
      <c r="O107" s="182">
        <v>63</v>
      </c>
      <c r="P107" s="182">
        <v>159</v>
      </c>
      <c r="Q107" s="59">
        <f t="shared" si="2"/>
        <v>-63</v>
      </c>
      <c r="R107" s="59">
        <f t="shared" si="3"/>
        <v>-59</v>
      </c>
    </row>
    <row r="108" spans="12:18" x14ac:dyDescent="0.25">
      <c r="L108" s="182" t="s">
        <v>376</v>
      </c>
      <c r="M108" s="182">
        <f t="shared" ref="M108:R108" si="4">SUM(M109:M120)</f>
        <v>254</v>
      </c>
      <c r="N108" s="182">
        <f t="shared" si="4"/>
        <v>409</v>
      </c>
      <c r="O108" s="182">
        <f t="shared" si="4"/>
        <v>380</v>
      </c>
      <c r="P108" s="182">
        <f t="shared" si="4"/>
        <v>634</v>
      </c>
      <c r="Q108" s="182">
        <f t="shared" si="4"/>
        <v>-380</v>
      </c>
      <c r="R108" s="182">
        <f t="shared" si="4"/>
        <v>-254</v>
      </c>
    </row>
    <row r="109" spans="12:18" x14ac:dyDescent="0.25">
      <c r="L109" s="182" t="s">
        <v>377</v>
      </c>
      <c r="M109" s="182">
        <v>0</v>
      </c>
      <c r="N109" s="182">
        <v>0</v>
      </c>
      <c r="O109" s="182">
        <v>67</v>
      </c>
      <c r="P109" s="182">
        <v>131</v>
      </c>
      <c r="Q109" s="59">
        <f t="shared" si="2"/>
        <v>-67</v>
      </c>
      <c r="R109" s="59">
        <f t="shared" si="3"/>
        <v>0</v>
      </c>
    </row>
    <row r="110" spans="12:18" x14ac:dyDescent="0.25">
      <c r="L110" s="182" t="s">
        <v>378</v>
      </c>
      <c r="M110" s="182">
        <v>254</v>
      </c>
      <c r="N110" s="182">
        <v>409</v>
      </c>
      <c r="O110" s="182">
        <v>0</v>
      </c>
      <c r="P110" s="182">
        <v>0</v>
      </c>
      <c r="Q110" s="59">
        <f t="shared" si="2"/>
        <v>0</v>
      </c>
      <c r="R110" s="59">
        <f>-M110</f>
        <v>-254</v>
      </c>
    </row>
    <row r="111" spans="12:18" x14ac:dyDescent="0.25">
      <c r="L111" s="182" t="s">
        <v>379</v>
      </c>
      <c r="M111" s="182">
        <v>0</v>
      </c>
      <c r="N111" s="182">
        <v>0</v>
      </c>
      <c r="O111" s="182">
        <v>53</v>
      </c>
      <c r="P111" s="182">
        <v>103</v>
      </c>
      <c r="Q111" s="59">
        <f t="shared" si="2"/>
        <v>-53</v>
      </c>
      <c r="R111" s="59">
        <f t="shared" si="3"/>
        <v>0</v>
      </c>
    </row>
    <row r="112" spans="12:18" x14ac:dyDescent="0.25">
      <c r="L112" s="182" t="s">
        <v>380</v>
      </c>
      <c r="M112" s="182">
        <v>0</v>
      </c>
      <c r="N112" s="182">
        <v>0</v>
      </c>
      <c r="O112" s="182">
        <v>58</v>
      </c>
      <c r="P112" s="182">
        <v>91</v>
      </c>
      <c r="Q112" s="59">
        <f t="shared" si="2"/>
        <v>-58</v>
      </c>
      <c r="R112" s="59">
        <f t="shared" si="3"/>
        <v>0</v>
      </c>
    </row>
    <row r="113" spans="12:18" x14ac:dyDescent="0.25">
      <c r="L113" s="182" t="s">
        <v>381</v>
      </c>
      <c r="M113" s="182">
        <v>0</v>
      </c>
      <c r="N113" s="182">
        <v>0</v>
      </c>
      <c r="O113" s="182">
        <v>47</v>
      </c>
      <c r="P113" s="182">
        <v>85</v>
      </c>
      <c r="Q113" s="59">
        <f t="shared" si="2"/>
        <v>-47</v>
      </c>
      <c r="R113" s="59">
        <f t="shared" si="3"/>
        <v>0</v>
      </c>
    </row>
    <row r="114" spans="12:18" x14ac:dyDescent="0.25">
      <c r="L114" s="182" t="s">
        <v>382</v>
      </c>
      <c r="M114" s="182">
        <v>0</v>
      </c>
      <c r="N114" s="182">
        <v>0</v>
      </c>
      <c r="O114" s="182">
        <v>45</v>
      </c>
      <c r="P114" s="182">
        <v>68</v>
      </c>
      <c r="Q114" s="59">
        <f t="shared" si="2"/>
        <v>-45</v>
      </c>
      <c r="R114" s="59">
        <f t="shared" si="3"/>
        <v>0</v>
      </c>
    </row>
    <row r="115" spans="12:18" x14ac:dyDescent="0.25">
      <c r="L115" s="182" t="s">
        <v>383</v>
      </c>
      <c r="M115" s="182">
        <v>0</v>
      </c>
      <c r="N115" s="182">
        <v>0</v>
      </c>
      <c r="O115" s="182">
        <v>51</v>
      </c>
      <c r="P115" s="182">
        <v>57</v>
      </c>
      <c r="Q115" s="59">
        <f t="shared" si="2"/>
        <v>-51</v>
      </c>
      <c r="R115" s="59">
        <f t="shared" si="3"/>
        <v>0</v>
      </c>
    </row>
    <row r="116" spans="12:18" x14ac:dyDescent="0.25">
      <c r="L116" s="182" t="s">
        <v>384</v>
      </c>
      <c r="M116" s="182">
        <v>0</v>
      </c>
      <c r="N116" s="182">
        <v>0</v>
      </c>
      <c r="O116" s="182">
        <v>36</v>
      </c>
      <c r="P116" s="182">
        <v>50</v>
      </c>
      <c r="Q116" s="59">
        <f t="shared" si="2"/>
        <v>-36</v>
      </c>
      <c r="R116" s="59">
        <f t="shared" si="3"/>
        <v>0</v>
      </c>
    </row>
    <row r="117" spans="12:18" x14ac:dyDescent="0.25">
      <c r="L117" s="182" t="s">
        <v>385</v>
      </c>
      <c r="M117" s="182">
        <v>0</v>
      </c>
      <c r="N117" s="182">
        <v>0</v>
      </c>
      <c r="O117" s="182">
        <v>11</v>
      </c>
      <c r="P117" s="182">
        <v>13</v>
      </c>
      <c r="Q117" s="59">
        <f t="shared" si="2"/>
        <v>-11</v>
      </c>
      <c r="R117" s="59">
        <f t="shared" si="3"/>
        <v>0</v>
      </c>
    </row>
    <row r="118" spans="12:18" x14ac:dyDescent="0.25">
      <c r="L118" s="182" t="s">
        <v>386</v>
      </c>
      <c r="M118" s="182">
        <v>0</v>
      </c>
      <c r="N118" s="182">
        <v>0</v>
      </c>
      <c r="O118" s="182">
        <v>2</v>
      </c>
      <c r="P118" s="182">
        <v>9</v>
      </c>
      <c r="Q118" s="59">
        <f t="shared" si="2"/>
        <v>-2</v>
      </c>
      <c r="R118" s="59">
        <f t="shared" si="3"/>
        <v>0</v>
      </c>
    </row>
    <row r="119" spans="12:18" x14ac:dyDescent="0.25">
      <c r="L119" s="182" t="s">
        <v>387</v>
      </c>
      <c r="M119" s="182">
        <v>0</v>
      </c>
      <c r="N119" s="182">
        <v>0</v>
      </c>
      <c r="O119" s="182">
        <v>3</v>
      </c>
      <c r="P119" s="182">
        <v>8</v>
      </c>
      <c r="Q119" s="59">
        <f t="shared" si="2"/>
        <v>-3</v>
      </c>
      <c r="R119" s="59">
        <f t="shared" si="3"/>
        <v>0</v>
      </c>
    </row>
    <row r="120" spans="12:18" x14ac:dyDescent="0.25">
      <c r="L120" s="182" t="s">
        <v>388</v>
      </c>
      <c r="M120" s="182">
        <v>0</v>
      </c>
      <c r="N120" s="182">
        <v>0</v>
      </c>
      <c r="O120" s="182">
        <v>7</v>
      </c>
      <c r="P120" s="182">
        <v>19</v>
      </c>
      <c r="Q120" s="59">
        <f t="shared" si="2"/>
        <v>-7</v>
      </c>
      <c r="R120" s="59">
        <f t="shared" si="3"/>
        <v>0</v>
      </c>
    </row>
  </sheetData>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H102"/>
  <sheetViews>
    <sheetView zoomScale="90" zoomScaleNormal="90" workbookViewId="0"/>
  </sheetViews>
  <sheetFormatPr defaultRowHeight="15" x14ac:dyDescent="0.25"/>
  <cols>
    <col min="1" max="1" width="9.140625" style="9"/>
    <col min="2" max="2" width="57.42578125" style="9" customWidth="1"/>
    <col min="3" max="3" width="11.42578125" style="9" customWidth="1"/>
    <col min="4" max="4" width="12.140625" style="9" bestFit="1" customWidth="1"/>
    <col min="5" max="5" width="11.28515625" style="9" bestFit="1" customWidth="1"/>
    <col min="6" max="6" width="13.42578125" style="9" bestFit="1" customWidth="1"/>
    <col min="7" max="7" width="10.28515625" style="9" bestFit="1" customWidth="1"/>
    <col min="8" max="8" width="10" style="9" bestFit="1" customWidth="1"/>
    <col min="9" max="16384" width="9.140625" style="9"/>
  </cols>
  <sheetData>
    <row r="2" spans="2:8" ht="15.75" thickBot="1" x14ac:dyDescent="0.3">
      <c r="B2" s="10" t="s">
        <v>135</v>
      </c>
    </row>
    <row r="3" spans="2:8" ht="29.25" thickBot="1" x14ac:dyDescent="0.3">
      <c r="B3" s="185" t="s">
        <v>136</v>
      </c>
      <c r="C3" s="172" t="s">
        <v>137</v>
      </c>
      <c r="D3" s="172">
        <v>2013</v>
      </c>
      <c r="E3" s="172">
        <v>2014</v>
      </c>
      <c r="F3" s="172">
        <v>2015</v>
      </c>
      <c r="G3" s="172">
        <v>2016</v>
      </c>
      <c r="H3" s="172">
        <v>2017</v>
      </c>
    </row>
    <row r="4" spans="2:8" ht="18.75" thickBot="1" x14ac:dyDescent="0.3">
      <c r="B4" s="186" t="s">
        <v>1200</v>
      </c>
      <c r="C4" s="187"/>
      <c r="D4" s="188"/>
      <c r="E4" s="189"/>
      <c r="F4" s="189"/>
      <c r="G4" s="189"/>
      <c r="H4" s="189"/>
    </row>
    <row r="5" spans="2:8" ht="15.75" thickBot="1" x14ac:dyDescent="0.3">
      <c r="B5" s="154" t="s">
        <v>138</v>
      </c>
      <c r="C5" s="187" t="s">
        <v>139</v>
      </c>
      <c r="D5" s="190">
        <v>74.2</v>
      </c>
      <c r="E5" s="190">
        <v>76.099999999999994</v>
      </c>
      <c r="F5" s="190">
        <v>78.900000000000006</v>
      </c>
      <c r="G5" s="190">
        <v>81.2</v>
      </c>
      <c r="H5" s="190">
        <v>85</v>
      </c>
    </row>
    <row r="6" spans="2:8" ht="15.75" thickBot="1" x14ac:dyDescent="0.3">
      <c r="B6" s="154" t="s">
        <v>140</v>
      </c>
      <c r="C6" s="187" t="s">
        <v>141</v>
      </c>
      <c r="D6" s="190">
        <v>102</v>
      </c>
      <c r="E6" s="190">
        <v>102.6</v>
      </c>
      <c r="F6" s="190">
        <v>103.7</v>
      </c>
      <c r="G6" s="190">
        <v>102.9</v>
      </c>
      <c r="H6" s="190">
        <v>104.7</v>
      </c>
    </row>
    <row r="7" spans="2:8" ht="18.75" thickBot="1" x14ac:dyDescent="0.3">
      <c r="B7" s="154" t="s">
        <v>1201</v>
      </c>
      <c r="C7" s="187" t="s">
        <v>139</v>
      </c>
      <c r="D7" s="190">
        <v>71.7</v>
      </c>
      <c r="E7" s="190">
        <v>73.7</v>
      </c>
      <c r="F7" s="190">
        <v>76.5</v>
      </c>
      <c r="G7" s="190">
        <v>79</v>
      </c>
      <c r="H7" s="190">
        <v>81.7</v>
      </c>
    </row>
    <row r="8" spans="2:8" ht="15.75" thickBot="1" x14ac:dyDescent="0.3">
      <c r="B8" s="154" t="s">
        <v>142</v>
      </c>
      <c r="C8" s="187" t="s">
        <v>141</v>
      </c>
      <c r="D8" s="190">
        <v>101.5</v>
      </c>
      <c r="E8" s="190">
        <v>102.8</v>
      </c>
      <c r="F8" s="190">
        <v>103.9</v>
      </c>
      <c r="G8" s="190">
        <v>103.3</v>
      </c>
      <c r="H8" s="190">
        <v>103.4</v>
      </c>
    </row>
    <row r="9" spans="2:8" ht="15.75" thickBot="1" x14ac:dyDescent="0.3">
      <c r="B9" s="154"/>
      <c r="C9" s="187"/>
      <c r="D9" s="190"/>
      <c r="E9" s="190"/>
      <c r="F9" s="190"/>
      <c r="G9" s="190"/>
      <c r="H9" s="190"/>
    </row>
    <row r="10" spans="2:8" ht="18.75" thickBot="1" x14ac:dyDescent="0.3">
      <c r="B10" s="186" t="s">
        <v>1202</v>
      </c>
      <c r="C10" s="187"/>
      <c r="D10" s="190"/>
      <c r="E10" s="190"/>
      <c r="F10" s="190"/>
      <c r="G10" s="190"/>
      <c r="H10" s="190"/>
    </row>
    <row r="11" spans="2:8" ht="15.75" thickBot="1" x14ac:dyDescent="0.3">
      <c r="B11" s="154" t="s">
        <v>143</v>
      </c>
      <c r="C11" s="187"/>
      <c r="D11" s="190"/>
      <c r="E11" s="190"/>
      <c r="F11" s="190"/>
      <c r="G11" s="190"/>
      <c r="H11" s="190"/>
    </row>
    <row r="12" spans="2:8" ht="15.75" thickBot="1" x14ac:dyDescent="0.3">
      <c r="B12" s="154" t="s">
        <v>144</v>
      </c>
      <c r="C12" s="187" t="s">
        <v>141</v>
      </c>
      <c r="D12" s="190">
        <v>0.4</v>
      </c>
      <c r="E12" s="190">
        <v>-0.1</v>
      </c>
      <c r="F12" s="190">
        <v>-0.5</v>
      </c>
      <c r="G12" s="190">
        <v>0.2</v>
      </c>
      <c r="H12" s="190">
        <v>-0.1</v>
      </c>
    </row>
    <row r="13" spans="2:8" ht="15.75" thickBot="1" x14ac:dyDescent="0.3">
      <c r="B13" s="154" t="s">
        <v>145</v>
      </c>
      <c r="C13" s="187" t="s">
        <v>141</v>
      </c>
      <c r="D13" s="190">
        <v>1.4</v>
      </c>
      <c r="E13" s="190">
        <v>-0.1</v>
      </c>
      <c r="F13" s="190">
        <v>-0.3</v>
      </c>
      <c r="G13" s="190">
        <v>-0.5</v>
      </c>
      <c r="H13" s="190">
        <v>1.3</v>
      </c>
    </row>
    <row r="14" spans="2:8" ht="15.75" thickBot="1" x14ac:dyDescent="0.3">
      <c r="B14" s="154"/>
      <c r="C14" s="187"/>
      <c r="D14" s="190"/>
      <c r="E14" s="190"/>
      <c r="F14" s="190"/>
      <c r="G14" s="190"/>
      <c r="H14" s="190"/>
    </row>
    <row r="15" spans="2:8" ht="18.75" thickBot="1" x14ac:dyDescent="0.3">
      <c r="B15" s="186" t="s">
        <v>1203</v>
      </c>
      <c r="C15" s="187"/>
      <c r="D15" s="190"/>
      <c r="E15" s="190"/>
      <c r="F15" s="190"/>
      <c r="G15" s="190"/>
      <c r="H15" s="190"/>
    </row>
    <row r="16" spans="2:8" ht="15.75" thickBot="1" x14ac:dyDescent="0.3">
      <c r="B16" s="154" t="s">
        <v>146</v>
      </c>
      <c r="C16" s="187" t="s">
        <v>147</v>
      </c>
      <c r="D16" s="190" t="s">
        <v>148</v>
      </c>
      <c r="E16" s="190" t="s">
        <v>149</v>
      </c>
      <c r="F16" s="190" t="s">
        <v>150</v>
      </c>
      <c r="G16" s="190" t="s">
        <v>151</v>
      </c>
      <c r="H16" s="190" t="s">
        <v>152</v>
      </c>
    </row>
    <row r="17" spans="2:8" ht="15.75" thickBot="1" x14ac:dyDescent="0.3">
      <c r="B17" s="154" t="s">
        <v>142</v>
      </c>
      <c r="C17" s="187" t="s">
        <v>141</v>
      </c>
      <c r="D17" s="190">
        <v>100</v>
      </c>
      <c r="E17" s="190">
        <v>101.4</v>
      </c>
      <c r="F17" s="190">
        <v>102.6</v>
      </c>
      <c r="G17" s="190">
        <v>102.8</v>
      </c>
      <c r="H17" s="190">
        <v>101.5</v>
      </c>
    </row>
    <row r="18" spans="2:8" ht="15.75" thickBot="1" x14ac:dyDescent="0.3">
      <c r="B18" s="154" t="s">
        <v>153</v>
      </c>
      <c r="C18" s="187" t="s">
        <v>147</v>
      </c>
      <c r="D18" s="190">
        <v>386</v>
      </c>
      <c r="E18" s="190">
        <v>358.7</v>
      </c>
      <c r="F18" s="190">
        <v>314.3</v>
      </c>
      <c r="G18" s="190">
        <v>266</v>
      </c>
      <c r="H18" s="190">
        <v>224</v>
      </c>
    </row>
    <row r="19" spans="2:8" ht="15.75" thickBot="1" x14ac:dyDescent="0.3">
      <c r="B19" s="154" t="s">
        <v>142</v>
      </c>
      <c r="C19" s="187" t="s">
        <v>141</v>
      </c>
      <c r="D19" s="190">
        <v>102.3</v>
      </c>
      <c r="E19" s="190">
        <v>92.9</v>
      </c>
      <c r="F19" s="190">
        <v>87.6</v>
      </c>
      <c r="G19" s="190">
        <v>84.6</v>
      </c>
      <c r="H19" s="190">
        <v>84.2</v>
      </c>
    </row>
    <row r="20" spans="2:8" ht="15.75" thickBot="1" x14ac:dyDescent="0.3">
      <c r="B20" s="154" t="s">
        <v>154</v>
      </c>
      <c r="C20" s="187" t="s">
        <v>141</v>
      </c>
      <c r="D20" s="190">
        <v>14.2</v>
      </c>
      <c r="E20" s="190">
        <v>13.2</v>
      </c>
      <c r="F20" s="190">
        <v>11.5</v>
      </c>
      <c r="G20" s="190">
        <v>9.6999999999999993</v>
      </c>
      <c r="H20" s="190">
        <v>8.1</v>
      </c>
    </row>
    <row r="21" spans="2:8" ht="15.75" thickBot="1" x14ac:dyDescent="0.3">
      <c r="B21" s="154"/>
      <c r="C21" s="187"/>
      <c r="D21" s="190"/>
      <c r="E21" s="190"/>
      <c r="F21" s="190"/>
      <c r="G21" s="190"/>
      <c r="H21" s="190"/>
    </row>
    <row r="22" spans="2:8" ht="15.75" thickBot="1" x14ac:dyDescent="0.3">
      <c r="B22" s="186" t="s">
        <v>155</v>
      </c>
      <c r="C22" s="187"/>
      <c r="D22" s="190"/>
      <c r="E22" s="190"/>
      <c r="F22" s="190"/>
      <c r="G22" s="190"/>
      <c r="H22" s="190"/>
    </row>
    <row r="23" spans="2:8" ht="15.75" thickBot="1" x14ac:dyDescent="0.3">
      <c r="B23" s="154" t="s">
        <v>156</v>
      </c>
      <c r="C23" s="187"/>
      <c r="D23" s="190"/>
      <c r="E23" s="190"/>
      <c r="F23" s="190"/>
      <c r="G23" s="190"/>
      <c r="H23" s="190"/>
    </row>
    <row r="24" spans="2:8" ht="18.75" thickBot="1" x14ac:dyDescent="0.3">
      <c r="B24" s="154" t="s">
        <v>1204</v>
      </c>
      <c r="C24" s="187" t="s">
        <v>147</v>
      </c>
      <c r="D24" s="190" t="s">
        <v>157</v>
      </c>
      <c r="E24" s="190" t="s">
        <v>158</v>
      </c>
      <c r="F24" s="190" t="s">
        <v>159</v>
      </c>
      <c r="G24" s="190" t="s">
        <v>160</v>
      </c>
      <c r="H24" s="190" t="s">
        <v>161</v>
      </c>
    </row>
    <row r="25" spans="2:8" ht="15.75" thickBot="1" x14ac:dyDescent="0.3">
      <c r="B25" s="154" t="s">
        <v>142</v>
      </c>
      <c r="C25" s="187" t="s">
        <v>141</v>
      </c>
      <c r="D25" s="190">
        <v>99.3</v>
      </c>
      <c r="E25" s="190">
        <v>101.3</v>
      </c>
      <c r="F25" s="190">
        <v>102.1</v>
      </c>
      <c r="G25" s="190">
        <v>102.5</v>
      </c>
      <c r="H25" s="190">
        <v>101.8</v>
      </c>
    </row>
    <row r="26" spans="2:8" ht="15.75" thickBot="1" x14ac:dyDescent="0.3">
      <c r="B26" s="154"/>
      <c r="C26" s="187"/>
      <c r="D26" s="190"/>
      <c r="E26" s="190"/>
      <c r="F26" s="190"/>
      <c r="G26" s="190"/>
      <c r="H26" s="190"/>
    </row>
    <row r="27" spans="2:8" ht="15.75" thickBot="1" x14ac:dyDescent="0.3">
      <c r="B27" s="186" t="s">
        <v>162</v>
      </c>
      <c r="C27" s="187"/>
      <c r="D27" s="190"/>
      <c r="E27" s="190"/>
      <c r="F27" s="190"/>
      <c r="G27" s="190"/>
      <c r="H27" s="190"/>
    </row>
    <row r="28" spans="2:8" ht="18.75" thickBot="1" x14ac:dyDescent="0.3">
      <c r="B28" s="154" t="s">
        <v>1205</v>
      </c>
      <c r="C28" s="187"/>
      <c r="D28" s="190"/>
      <c r="E28" s="190"/>
      <c r="F28" s="190"/>
      <c r="G28" s="190"/>
      <c r="H28" s="190"/>
    </row>
    <row r="29" spans="2:8" ht="15.75" thickBot="1" x14ac:dyDescent="0.3">
      <c r="B29" s="154" t="s">
        <v>163</v>
      </c>
      <c r="C29" s="187" t="s">
        <v>164</v>
      </c>
      <c r="D29" s="190">
        <v>824</v>
      </c>
      <c r="E29" s="190">
        <v>858</v>
      </c>
      <c r="F29" s="190">
        <v>883</v>
      </c>
      <c r="G29" s="190">
        <v>912</v>
      </c>
      <c r="H29" s="190">
        <v>954</v>
      </c>
    </row>
    <row r="30" spans="2:8" ht="15.75" thickBot="1" x14ac:dyDescent="0.3">
      <c r="B30" s="154" t="s">
        <v>142</v>
      </c>
      <c r="C30" s="187" t="s">
        <v>141</v>
      </c>
      <c r="D30" s="190">
        <v>102.4</v>
      </c>
      <c r="E30" s="190">
        <v>104.1</v>
      </c>
      <c r="F30" s="190">
        <v>102.9</v>
      </c>
      <c r="G30" s="190">
        <v>103.3</v>
      </c>
      <c r="H30" s="190">
        <v>104.6</v>
      </c>
    </row>
    <row r="31" spans="2:8" ht="18.75" thickBot="1" x14ac:dyDescent="0.3">
      <c r="B31" s="154" t="s">
        <v>1206</v>
      </c>
      <c r="C31" s="187" t="s">
        <v>141</v>
      </c>
      <c r="D31" s="190">
        <v>101</v>
      </c>
      <c r="E31" s="190">
        <v>104.2</v>
      </c>
      <c r="F31" s="190">
        <v>103.2</v>
      </c>
      <c r="G31" s="190">
        <v>103.8</v>
      </c>
      <c r="H31" s="190">
        <v>103.3</v>
      </c>
    </row>
    <row r="32" spans="2:8" x14ac:dyDescent="0.25">
      <c r="B32" s="191" t="s">
        <v>230</v>
      </c>
    </row>
    <row r="33" spans="2:8" x14ac:dyDescent="0.25">
      <c r="B33" s="191" t="s">
        <v>231</v>
      </c>
    </row>
    <row r="34" spans="2:8" x14ac:dyDescent="0.25">
      <c r="B34" s="191" t="s">
        <v>232</v>
      </c>
    </row>
    <row r="35" spans="2:8" x14ac:dyDescent="0.25">
      <c r="B35" s="191" t="s">
        <v>233</v>
      </c>
    </row>
    <row r="36" spans="2:8" x14ac:dyDescent="0.25">
      <c r="B36" s="191" t="s">
        <v>234</v>
      </c>
    </row>
    <row r="37" spans="2:8" x14ac:dyDescent="0.25">
      <c r="B37" s="191" t="s">
        <v>235</v>
      </c>
    </row>
    <row r="38" spans="2:8" x14ac:dyDescent="0.25">
      <c r="B38" s="191" t="s">
        <v>236</v>
      </c>
    </row>
    <row r="39" spans="2:8" x14ac:dyDescent="0.25">
      <c r="B39" s="191" t="s">
        <v>237</v>
      </c>
    </row>
    <row r="41" spans="2:8" ht="15.75" thickBot="1" x14ac:dyDescent="0.3">
      <c r="B41" s="10" t="s">
        <v>165</v>
      </c>
    </row>
    <row r="42" spans="2:8" ht="15.75" thickBot="1" x14ac:dyDescent="0.3">
      <c r="B42" s="356" t="s">
        <v>166</v>
      </c>
      <c r="C42" s="357"/>
      <c r="D42" s="357"/>
      <c r="E42" s="357"/>
      <c r="F42" s="357"/>
      <c r="G42" s="357"/>
      <c r="H42" s="345"/>
    </row>
    <row r="43" spans="2:8" x14ac:dyDescent="0.25">
      <c r="B43" s="192"/>
      <c r="C43" s="230" t="s">
        <v>167</v>
      </c>
      <c r="D43" s="350">
        <v>2017</v>
      </c>
      <c r="E43" s="360"/>
      <c r="F43" s="360"/>
      <c r="G43" s="360"/>
      <c r="H43" s="351"/>
    </row>
    <row r="44" spans="2:8" ht="15.75" thickBot="1" x14ac:dyDescent="0.3">
      <c r="B44" s="193" t="s">
        <v>168</v>
      </c>
      <c r="C44" s="230" t="s">
        <v>169</v>
      </c>
      <c r="D44" s="354"/>
      <c r="E44" s="361"/>
      <c r="F44" s="361"/>
      <c r="G44" s="361"/>
      <c r="H44" s="355"/>
    </row>
    <row r="45" spans="2:8" ht="18" thickBot="1" x14ac:dyDescent="0.3">
      <c r="B45" s="194"/>
      <c r="C45" s="228" t="s">
        <v>1207</v>
      </c>
      <c r="D45" s="227" t="s">
        <v>170</v>
      </c>
      <c r="E45" s="226" t="s">
        <v>171</v>
      </c>
      <c r="F45" s="226" t="s">
        <v>172</v>
      </c>
      <c r="G45" s="226" t="s">
        <v>173</v>
      </c>
      <c r="H45" s="195" t="s">
        <v>174</v>
      </c>
    </row>
    <row r="46" spans="2:8" ht="15.75" thickBot="1" x14ac:dyDescent="0.3">
      <c r="B46" s="196" t="s">
        <v>175</v>
      </c>
      <c r="C46" s="130" t="s">
        <v>176</v>
      </c>
      <c r="D46" s="130">
        <v>101</v>
      </c>
      <c r="E46" s="130">
        <v>101</v>
      </c>
      <c r="F46" s="130">
        <v>101.6</v>
      </c>
      <c r="G46" s="130">
        <v>101.9</v>
      </c>
      <c r="H46" s="130">
        <v>101.3</v>
      </c>
    </row>
    <row r="47" spans="2:8" ht="15.75" thickBot="1" x14ac:dyDescent="0.3">
      <c r="B47" s="229" t="s">
        <v>177</v>
      </c>
      <c r="C47" s="130"/>
      <c r="D47" s="130"/>
      <c r="E47" s="130"/>
      <c r="F47" s="130"/>
      <c r="G47" s="130"/>
      <c r="H47" s="130"/>
    </row>
    <row r="48" spans="2:8" ht="15.75" thickBot="1" x14ac:dyDescent="0.3">
      <c r="B48" s="143" t="s">
        <v>178</v>
      </c>
      <c r="C48" s="130">
        <v>184.87299999999999</v>
      </c>
      <c r="D48" s="130">
        <v>101.9</v>
      </c>
      <c r="E48" s="130">
        <v>103.5</v>
      </c>
      <c r="F48" s="130">
        <v>105.3</v>
      </c>
      <c r="G48" s="130">
        <v>106.4</v>
      </c>
      <c r="H48" s="130">
        <v>104</v>
      </c>
    </row>
    <row r="49" spans="2:8" ht="15.75" thickBot="1" x14ac:dyDescent="0.3">
      <c r="B49" s="143" t="s">
        <v>179</v>
      </c>
      <c r="C49" s="130">
        <v>50.55</v>
      </c>
      <c r="D49" s="130">
        <v>103.2</v>
      </c>
      <c r="E49" s="130">
        <v>101.9</v>
      </c>
      <c r="F49" s="130">
        <v>101.9</v>
      </c>
      <c r="G49" s="130">
        <v>102.3</v>
      </c>
      <c r="H49" s="130">
        <v>102.1</v>
      </c>
    </row>
    <row r="50" spans="2:8" ht="15.75" thickBot="1" x14ac:dyDescent="0.3">
      <c r="B50" s="143" t="s">
        <v>180</v>
      </c>
      <c r="C50" s="130">
        <v>42.966000000000001</v>
      </c>
      <c r="D50" s="130">
        <v>99.9</v>
      </c>
      <c r="E50" s="130">
        <v>99.6</v>
      </c>
      <c r="F50" s="130">
        <v>100.4</v>
      </c>
      <c r="G50" s="130">
        <v>100.5</v>
      </c>
      <c r="H50" s="130">
        <v>100.1</v>
      </c>
    </row>
    <row r="51" spans="2:8" x14ac:dyDescent="0.25">
      <c r="B51" s="197" t="s">
        <v>181</v>
      </c>
      <c r="C51" s="358">
        <v>262.10399999999998</v>
      </c>
      <c r="D51" s="358">
        <v>98.2</v>
      </c>
      <c r="E51" s="358">
        <v>98.3</v>
      </c>
      <c r="F51" s="358">
        <v>98.8</v>
      </c>
      <c r="G51" s="358">
        <v>99.2</v>
      </c>
      <c r="H51" s="358">
        <v>98.6</v>
      </c>
    </row>
    <row r="52" spans="2:8" ht="15.75" thickBot="1" x14ac:dyDescent="0.3">
      <c r="B52" s="198" t="s">
        <v>182</v>
      </c>
      <c r="C52" s="359"/>
      <c r="D52" s="359"/>
      <c r="E52" s="359"/>
      <c r="F52" s="359"/>
      <c r="G52" s="359"/>
      <c r="H52" s="359"/>
    </row>
    <row r="53" spans="2:8" x14ac:dyDescent="0.25">
      <c r="B53" s="199" t="s">
        <v>183</v>
      </c>
      <c r="C53" s="358">
        <v>63.076000000000001</v>
      </c>
      <c r="D53" s="358">
        <v>99.6</v>
      </c>
      <c r="E53" s="358">
        <v>100</v>
      </c>
      <c r="F53" s="358">
        <v>99.6</v>
      </c>
      <c r="G53" s="358">
        <v>100.2</v>
      </c>
      <c r="H53" s="358">
        <v>99.7</v>
      </c>
    </row>
    <row r="54" spans="2:8" ht="15.75" thickBot="1" x14ac:dyDescent="0.3">
      <c r="B54" s="143" t="s">
        <v>184</v>
      </c>
      <c r="C54" s="359"/>
      <c r="D54" s="359"/>
      <c r="E54" s="359"/>
      <c r="F54" s="359"/>
      <c r="G54" s="359"/>
      <c r="H54" s="359"/>
    </row>
    <row r="55" spans="2:8" ht="15.75" thickBot="1" x14ac:dyDescent="0.3">
      <c r="B55" s="143" t="s">
        <v>185</v>
      </c>
      <c r="C55" s="130">
        <v>27.363</v>
      </c>
      <c r="D55" s="130">
        <v>103</v>
      </c>
      <c r="E55" s="130">
        <v>102.4</v>
      </c>
      <c r="F55" s="130">
        <v>102.7</v>
      </c>
      <c r="G55" s="130">
        <v>101.9</v>
      </c>
      <c r="H55" s="130">
        <v>102.9</v>
      </c>
    </row>
    <row r="56" spans="2:8" ht="15.75" thickBot="1" x14ac:dyDescent="0.3">
      <c r="B56" s="143" t="s">
        <v>186</v>
      </c>
      <c r="C56" s="130">
        <v>79.435000000000002</v>
      </c>
      <c r="D56" s="130">
        <v>106.2</v>
      </c>
      <c r="E56" s="130">
        <v>102.2</v>
      </c>
      <c r="F56" s="130">
        <v>103.2</v>
      </c>
      <c r="G56" s="130">
        <v>102.2</v>
      </c>
      <c r="H56" s="130">
        <v>104</v>
      </c>
    </row>
    <row r="57" spans="2:8" ht="15.75" thickBot="1" x14ac:dyDescent="0.3">
      <c r="B57" s="143" t="s">
        <v>187</v>
      </c>
      <c r="C57" s="130">
        <v>36.820999999999998</v>
      </c>
      <c r="D57" s="130">
        <v>100.4</v>
      </c>
      <c r="E57" s="130">
        <v>100.4</v>
      </c>
      <c r="F57" s="130">
        <v>100.4</v>
      </c>
      <c r="G57" s="130">
        <v>100</v>
      </c>
      <c r="H57" s="130">
        <v>100.3</v>
      </c>
    </row>
    <row r="58" spans="2:8" ht="15.75" thickBot="1" x14ac:dyDescent="0.3">
      <c r="B58" s="143" t="s">
        <v>188</v>
      </c>
      <c r="C58" s="130">
        <v>86.486000000000004</v>
      </c>
      <c r="D58" s="130">
        <v>101.3</v>
      </c>
      <c r="E58" s="130">
        <v>100.4</v>
      </c>
      <c r="F58" s="130">
        <v>101.8</v>
      </c>
      <c r="G58" s="130">
        <v>101.7</v>
      </c>
      <c r="H58" s="130">
        <v>101.4</v>
      </c>
    </row>
    <row r="59" spans="2:8" ht="15.75" thickBot="1" x14ac:dyDescent="0.3">
      <c r="B59" s="143" t="s">
        <v>189</v>
      </c>
      <c r="C59" s="130">
        <v>17.826000000000001</v>
      </c>
      <c r="D59" s="130">
        <v>101.9</v>
      </c>
      <c r="E59" s="130">
        <v>101.4</v>
      </c>
      <c r="F59" s="130">
        <v>101.2</v>
      </c>
      <c r="G59" s="130">
        <v>101.1</v>
      </c>
      <c r="H59" s="130">
        <v>101.5</v>
      </c>
    </row>
    <row r="60" spans="2:8" ht="15.75" thickBot="1" x14ac:dyDescent="0.3">
      <c r="B60" s="143" t="s">
        <v>190</v>
      </c>
      <c r="C60" s="130">
        <v>65.343999999999994</v>
      </c>
      <c r="D60" s="130">
        <v>102</v>
      </c>
      <c r="E60" s="130">
        <v>102.2</v>
      </c>
      <c r="F60" s="130">
        <v>102.6</v>
      </c>
      <c r="G60" s="130">
        <v>102.4</v>
      </c>
      <c r="H60" s="130">
        <v>102.2</v>
      </c>
    </row>
    <row r="61" spans="2:8" ht="15.75" thickBot="1" x14ac:dyDescent="0.3">
      <c r="B61" s="143" t="s">
        <v>191</v>
      </c>
      <c r="C61" s="130">
        <v>83.156000000000006</v>
      </c>
      <c r="D61" s="130">
        <v>101.1</v>
      </c>
      <c r="E61" s="130">
        <v>102.4</v>
      </c>
      <c r="F61" s="130">
        <v>102.3</v>
      </c>
      <c r="G61" s="130">
        <v>102.5</v>
      </c>
      <c r="H61" s="130">
        <v>101.9</v>
      </c>
    </row>
    <row r="62" spans="2:8" x14ac:dyDescent="0.25">
      <c r="B62" s="200" t="s">
        <v>192</v>
      </c>
    </row>
    <row r="63" spans="2:8" x14ac:dyDescent="0.25">
      <c r="B63" s="12"/>
    </row>
    <row r="64" spans="2:8" ht="15.75" thickBot="1" x14ac:dyDescent="0.3">
      <c r="B64" s="10" t="s">
        <v>193</v>
      </c>
    </row>
    <row r="65" spans="2:8" ht="15.75" thickBot="1" x14ac:dyDescent="0.3">
      <c r="B65" s="350" t="s">
        <v>136</v>
      </c>
      <c r="C65" s="351"/>
      <c r="D65" s="356" t="s">
        <v>194</v>
      </c>
      <c r="E65" s="357"/>
      <c r="F65" s="345"/>
      <c r="G65" s="344" t="s">
        <v>195</v>
      </c>
      <c r="H65" s="345"/>
    </row>
    <row r="66" spans="2:8" x14ac:dyDescent="0.25">
      <c r="B66" s="352"/>
      <c r="C66" s="353"/>
      <c r="D66" s="230" t="s">
        <v>196</v>
      </c>
      <c r="E66" s="230" t="s">
        <v>197</v>
      </c>
      <c r="F66" s="230" t="s">
        <v>198</v>
      </c>
      <c r="G66" s="230" t="s">
        <v>199</v>
      </c>
      <c r="H66" s="230" t="s">
        <v>200</v>
      </c>
    </row>
    <row r="67" spans="2:8" x14ac:dyDescent="0.25">
      <c r="B67" s="352"/>
      <c r="C67" s="353"/>
      <c r="D67" s="230" t="s">
        <v>201</v>
      </c>
      <c r="E67" s="230" t="s">
        <v>202</v>
      </c>
      <c r="F67" s="230" t="s">
        <v>201</v>
      </c>
      <c r="G67" s="230" t="s">
        <v>201</v>
      </c>
      <c r="H67" s="230" t="s">
        <v>203</v>
      </c>
    </row>
    <row r="68" spans="2:8" ht="15.75" thickBot="1" x14ac:dyDescent="0.3">
      <c r="B68" s="354"/>
      <c r="C68" s="355"/>
      <c r="D68" s="228">
        <v>2017</v>
      </c>
      <c r="E68" s="201">
        <v>43100</v>
      </c>
      <c r="F68" s="228">
        <v>2017</v>
      </c>
      <c r="G68" s="228">
        <v>2017</v>
      </c>
      <c r="H68" s="228" t="s">
        <v>204</v>
      </c>
    </row>
    <row r="69" spans="2:8" ht="15.75" thickBot="1" x14ac:dyDescent="0.3">
      <c r="B69" s="229"/>
      <c r="C69" s="130"/>
      <c r="D69" s="130"/>
      <c r="E69" s="130"/>
      <c r="F69" s="202"/>
      <c r="G69" s="202"/>
      <c r="H69" s="202"/>
    </row>
    <row r="70" spans="2:8" ht="15.75" thickBot="1" x14ac:dyDescent="0.3">
      <c r="B70" s="196" t="s">
        <v>205</v>
      </c>
      <c r="C70" s="130" t="s">
        <v>206</v>
      </c>
      <c r="D70" s="130" t="s">
        <v>207</v>
      </c>
      <c r="E70" s="130" t="s">
        <v>208</v>
      </c>
      <c r="F70" s="130" t="s">
        <v>209</v>
      </c>
      <c r="G70" s="130" t="s">
        <v>210</v>
      </c>
      <c r="H70" s="130" t="s">
        <v>211</v>
      </c>
    </row>
    <row r="71" spans="2:8" ht="15.75" thickBot="1" x14ac:dyDescent="0.3">
      <c r="B71" s="229"/>
      <c r="C71" s="130" t="s">
        <v>212</v>
      </c>
      <c r="D71" s="130">
        <v>93</v>
      </c>
      <c r="E71" s="130">
        <v>104.7</v>
      </c>
      <c r="F71" s="130">
        <v>108.1</v>
      </c>
      <c r="G71" s="130">
        <v>103</v>
      </c>
      <c r="H71" s="130">
        <v>105.3</v>
      </c>
    </row>
    <row r="72" spans="2:8" ht="15.75" thickBot="1" x14ac:dyDescent="0.3">
      <c r="B72" s="229" t="s">
        <v>213</v>
      </c>
      <c r="C72" s="130"/>
      <c r="D72" s="130"/>
      <c r="E72" s="130"/>
      <c r="F72" s="130"/>
      <c r="G72" s="130"/>
      <c r="H72" s="130"/>
    </row>
    <row r="73" spans="2:8" ht="15.75" thickBot="1" x14ac:dyDescent="0.3">
      <c r="B73" s="346" t="s">
        <v>214</v>
      </c>
      <c r="C73" s="130" t="s">
        <v>206</v>
      </c>
      <c r="D73" s="130">
        <v>319</v>
      </c>
      <c r="E73" s="130" t="s">
        <v>215</v>
      </c>
      <c r="F73" s="130">
        <v>226</v>
      </c>
      <c r="G73" s="130">
        <v>19</v>
      </c>
      <c r="H73" s="130">
        <v>18</v>
      </c>
    </row>
    <row r="74" spans="2:8" ht="15.75" thickBot="1" x14ac:dyDescent="0.3">
      <c r="B74" s="347"/>
      <c r="C74" s="130" t="s">
        <v>212</v>
      </c>
      <c r="D74" s="130">
        <v>55.7</v>
      </c>
      <c r="E74" s="130">
        <v>104.1</v>
      </c>
      <c r="F74" s="130">
        <v>67.3</v>
      </c>
      <c r="G74" s="130">
        <v>475</v>
      </c>
      <c r="H74" s="130">
        <v>600</v>
      </c>
    </row>
    <row r="75" spans="2:8" ht="15.75" thickBot="1" x14ac:dyDescent="0.3">
      <c r="B75" s="229"/>
      <c r="C75" s="130"/>
      <c r="D75" s="130"/>
      <c r="E75" s="130"/>
      <c r="F75" s="130"/>
      <c r="G75" s="130"/>
      <c r="H75" s="130"/>
    </row>
    <row r="76" spans="2:8" ht="15.75" thickBot="1" x14ac:dyDescent="0.3">
      <c r="B76" s="346" t="s">
        <v>216</v>
      </c>
      <c r="C76" s="130" t="s">
        <v>206</v>
      </c>
      <c r="D76" s="130" t="s">
        <v>217</v>
      </c>
      <c r="E76" s="130" t="s">
        <v>218</v>
      </c>
      <c r="F76" s="130" t="s">
        <v>219</v>
      </c>
      <c r="G76" s="130" t="s">
        <v>220</v>
      </c>
      <c r="H76" s="130" t="s">
        <v>221</v>
      </c>
    </row>
    <row r="77" spans="2:8" ht="15.75" thickBot="1" x14ac:dyDescent="0.3">
      <c r="B77" s="347"/>
      <c r="C77" s="130" t="s">
        <v>212</v>
      </c>
      <c r="D77" s="130">
        <v>94</v>
      </c>
      <c r="E77" s="130">
        <v>104.8</v>
      </c>
      <c r="F77" s="130">
        <v>109</v>
      </c>
      <c r="G77" s="130">
        <v>102</v>
      </c>
      <c r="H77" s="130">
        <v>104.2</v>
      </c>
    </row>
    <row r="78" spans="2:8" ht="15.75" thickBot="1" x14ac:dyDescent="0.3">
      <c r="B78" s="229" t="s">
        <v>222</v>
      </c>
      <c r="C78" s="130"/>
      <c r="D78" s="130"/>
      <c r="E78" s="130"/>
      <c r="F78" s="130"/>
      <c r="G78" s="130"/>
      <c r="H78" s="130"/>
    </row>
    <row r="79" spans="2:8" ht="15.75" thickBot="1" x14ac:dyDescent="0.3">
      <c r="B79" s="203" t="s">
        <v>1213</v>
      </c>
      <c r="C79" s="249" t="s">
        <v>206</v>
      </c>
      <c r="D79" s="249" t="s">
        <v>223</v>
      </c>
      <c r="E79" s="249" t="s">
        <v>224</v>
      </c>
      <c r="F79" s="249" t="s">
        <v>225</v>
      </c>
      <c r="G79" s="249" t="s">
        <v>226</v>
      </c>
      <c r="H79" s="249" t="s">
        <v>226</v>
      </c>
    </row>
    <row r="80" spans="2:8" ht="15.75" thickBot="1" x14ac:dyDescent="0.3">
      <c r="B80" s="196"/>
      <c r="C80" s="250" t="s">
        <v>212</v>
      </c>
      <c r="D80" s="251">
        <v>108.8</v>
      </c>
      <c r="E80" s="251">
        <v>106</v>
      </c>
      <c r="F80" s="251">
        <v>103.1</v>
      </c>
      <c r="G80" s="251" t="s">
        <v>226</v>
      </c>
      <c r="H80" s="251" t="s">
        <v>226</v>
      </c>
    </row>
    <row r="81" spans="2:5" x14ac:dyDescent="0.25">
      <c r="B81" s="135" t="s">
        <v>227</v>
      </c>
    </row>
    <row r="82" spans="2:5" x14ac:dyDescent="0.25">
      <c r="B82" s="135" t="s">
        <v>228</v>
      </c>
    </row>
    <row r="83" spans="2:5" x14ac:dyDescent="0.25">
      <c r="B83" s="135" t="s">
        <v>229</v>
      </c>
    </row>
    <row r="84" spans="2:5" x14ac:dyDescent="0.25">
      <c r="B84" s="10"/>
    </row>
    <row r="85" spans="2:5" ht="15.75" thickBot="1" x14ac:dyDescent="0.3">
      <c r="B85" s="10" t="s">
        <v>238</v>
      </c>
    </row>
    <row r="86" spans="2:5" ht="71.25" x14ac:dyDescent="0.25">
      <c r="B86" s="348"/>
      <c r="C86" s="204" t="s">
        <v>239</v>
      </c>
      <c r="D86" s="348" t="s">
        <v>241</v>
      </c>
      <c r="E86" s="348" t="s">
        <v>242</v>
      </c>
    </row>
    <row r="87" spans="2:5" ht="29.25" thickBot="1" x14ac:dyDescent="0.3">
      <c r="B87" s="349"/>
      <c r="C87" s="205" t="s">
        <v>240</v>
      </c>
      <c r="D87" s="349"/>
      <c r="E87" s="349"/>
    </row>
    <row r="88" spans="2:5" ht="15.75" thickBot="1" x14ac:dyDescent="0.3">
      <c r="B88" s="206" t="s">
        <v>243</v>
      </c>
      <c r="C88" s="156">
        <v>650838</v>
      </c>
      <c r="D88" s="207">
        <v>0.12</v>
      </c>
      <c r="E88" s="11" t="s">
        <v>244</v>
      </c>
    </row>
    <row r="89" spans="2:5" ht="15.75" thickBot="1" x14ac:dyDescent="0.3">
      <c r="B89" s="206" t="s">
        <v>245</v>
      </c>
      <c r="C89" s="156">
        <v>562372</v>
      </c>
      <c r="D89" s="190" t="s">
        <v>246</v>
      </c>
      <c r="E89" s="11" t="s">
        <v>247</v>
      </c>
    </row>
    <row r="90" spans="2:5" ht="15.75" thickBot="1" x14ac:dyDescent="0.3">
      <c r="B90" s="206" t="s">
        <v>248</v>
      </c>
      <c r="C90" s="156">
        <v>587364</v>
      </c>
      <c r="D90" s="190" t="s">
        <v>249</v>
      </c>
      <c r="E90" s="11" t="s">
        <v>250</v>
      </c>
    </row>
    <row r="91" spans="2:5" ht="15.75" thickBot="1" x14ac:dyDescent="0.3">
      <c r="B91" s="206" t="s">
        <v>251</v>
      </c>
      <c r="C91" s="156">
        <v>678692</v>
      </c>
      <c r="D91" s="190" t="s">
        <v>252</v>
      </c>
      <c r="E91" s="11" t="s">
        <v>253</v>
      </c>
    </row>
    <row r="92" spans="2:5" ht="15.75" thickBot="1" x14ac:dyDescent="0.3">
      <c r="B92" s="206" t="s">
        <v>254</v>
      </c>
      <c r="C92" s="11" t="s">
        <v>255</v>
      </c>
      <c r="D92" s="190" t="s">
        <v>256</v>
      </c>
      <c r="E92" s="11" t="s">
        <v>257</v>
      </c>
    </row>
    <row r="93" spans="2:5" ht="15.75" thickBot="1" x14ac:dyDescent="0.3">
      <c r="B93" s="206" t="s">
        <v>258</v>
      </c>
      <c r="C93" s="156">
        <v>649788</v>
      </c>
      <c r="D93" s="190" t="s">
        <v>259</v>
      </c>
      <c r="E93" s="11" t="s">
        <v>253</v>
      </c>
    </row>
    <row r="94" spans="2:5" ht="15.75" thickBot="1" x14ac:dyDescent="0.3">
      <c r="B94" s="206" t="s">
        <v>260</v>
      </c>
      <c r="C94" s="156">
        <v>823826</v>
      </c>
      <c r="D94" s="190" t="s">
        <v>261</v>
      </c>
      <c r="E94" s="11" t="s">
        <v>247</v>
      </c>
    </row>
    <row r="95" spans="2:5" ht="15.75" thickBot="1" x14ac:dyDescent="0.3">
      <c r="B95" s="206" t="s">
        <v>262</v>
      </c>
      <c r="C95" s="156">
        <v>799217</v>
      </c>
      <c r="D95" s="190" t="s">
        <v>263</v>
      </c>
      <c r="E95" s="11" t="s">
        <v>264</v>
      </c>
    </row>
    <row r="96" spans="2:5" ht="15.75" thickBot="1" x14ac:dyDescent="0.3">
      <c r="B96" s="206" t="s">
        <v>265</v>
      </c>
      <c r="C96" s="11" t="s">
        <v>266</v>
      </c>
      <c r="D96" s="190" t="s">
        <v>257</v>
      </c>
      <c r="E96" s="11" t="s">
        <v>264</v>
      </c>
    </row>
    <row r="97" spans="2:2" x14ac:dyDescent="0.25">
      <c r="B97" s="135" t="s">
        <v>21</v>
      </c>
    </row>
    <row r="98" spans="2:2" x14ac:dyDescent="0.25">
      <c r="B98" s="135"/>
    </row>
    <row r="99" spans="2:2" x14ac:dyDescent="0.25">
      <c r="B99" s="10" t="s">
        <v>267</v>
      </c>
    </row>
    <row r="101" spans="2:2" x14ac:dyDescent="0.25">
      <c r="B101" s="135"/>
    </row>
    <row r="102" spans="2:2" x14ac:dyDescent="0.25">
      <c r="B102" s="135"/>
    </row>
  </sheetData>
  <mergeCells count="22">
    <mergeCell ref="H53:H54"/>
    <mergeCell ref="B42:H42"/>
    <mergeCell ref="D43:H44"/>
    <mergeCell ref="C51:C52"/>
    <mergeCell ref="D51:D52"/>
    <mergeCell ref="E51:E52"/>
    <mergeCell ref="F51:F52"/>
    <mergeCell ref="G51:G52"/>
    <mergeCell ref="H51:H52"/>
    <mergeCell ref="C53:C54"/>
    <mergeCell ref="D53:D54"/>
    <mergeCell ref="E53:E54"/>
    <mergeCell ref="F53:F54"/>
    <mergeCell ref="G53:G54"/>
    <mergeCell ref="G65:H65"/>
    <mergeCell ref="B73:B74"/>
    <mergeCell ref="B76:B77"/>
    <mergeCell ref="B86:B87"/>
    <mergeCell ref="D86:D87"/>
    <mergeCell ref="E86:E87"/>
    <mergeCell ref="B65:C68"/>
    <mergeCell ref="D65:F6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R87"/>
  <sheetViews>
    <sheetView zoomScale="80" zoomScaleNormal="80" workbookViewId="0"/>
  </sheetViews>
  <sheetFormatPr defaultRowHeight="15" x14ac:dyDescent="0.25"/>
  <cols>
    <col min="1" max="1" width="9.140625" style="216"/>
    <col min="2" max="2" width="14.5703125" style="216" customWidth="1"/>
    <col min="3" max="3" width="14.28515625" style="216" customWidth="1"/>
    <col min="4" max="4" width="17" style="216" customWidth="1"/>
    <col min="5" max="5" width="20" style="216" customWidth="1"/>
    <col min="6" max="6" width="17.140625" style="216" customWidth="1"/>
    <col min="7" max="10" width="9.140625" style="216"/>
    <col min="11" max="11" width="49" style="216" bestFit="1" customWidth="1"/>
    <col min="12" max="12" width="10" style="216" customWidth="1"/>
    <col min="13" max="13" width="9.140625" style="216"/>
    <col min="14" max="14" width="12.28515625" style="216" bestFit="1" customWidth="1"/>
    <col min="15" max="15" width="8" style="216" customWidth="1"/>
    <col min="16" max="18" width="8.5703125" style="216" bestFit="1" customWidth="1"/>
    <col min="19" max="16384" width="9.140625" style="216"/>
  </cols>
  <sheetData>
    <row r="1" spans="2:18" x14ac:dyDescent="0.25">
      <c r="K1" s="16"/>
      <c r="L1" s="16"/>
    </row>
    <row r="2" spans="2:18" x14ac:dyDescent="0.25">
      <c r="B2" s="17" t="s">
        <v>415</v>
      </c>
    </row>
    <row r="3" spans="2:18" x14ac:dyDescent="0.25">
      <c r="K3" s="16"/>
      <c r="L3" s="16"/>
    </row>
    <row r="4" spans="2:18" x14ac:dyDescent="0.25">
      <c r="K4" s="16"/>
      <c r="L4" s="16"/>
    </row>
    <row r="5" spans="2:18" x14ac:dyDescent="0.25">
      <c r="K5" s="16"/>
      <c r="L5" s="16"/>
    </row>
    <row r="7" spans="2:18" x14ac:dyDescent="0.25">
      <c r="N7" s="216" t="s">
        <v>1214</v>
      </c>
    </row>
    <row r="8" spans="2:18" ht="30" x14ac:dyDescent="0.25">
      <c r="K8" s="181" t="s">
        <v>1211</v>
      </c>
      <c r="L8" s="181" t="s">
        <v>272</v>
      </c>
      <c r="N8" s="221"/>
      <c r="O8" s="221"/>
      <c r="P8" s="222" t="s">
        <v>1208</v>
      </c>
      <c r="Q8" s="222" t="s">
        <v>1209</v>
      </c>
      <c r="R8" s="222" t="s">
        <v>1210</v>
      </c>
    </row>
    <row r="9" spans="2:18" x14ac:dyDescent="0.25">
      <c r="K9" s="182" t="s">
        <v>403</v>
      </c>
      <c r="L9" s="220">
        <v>2754.7</v>
      </c>
      <c r="N9" s="182" t="s">
        <v>405</v>
      </c>
      <c r="O9" s="220">
        <v>2530.6999999999998</v>
      </c>
      <c r="P9" s="223">
        <f>O9+O10</f>
        <v>2754.7</v>
      </c>
      <c r="Q9" s="224">
        <f>O9/($L$9+$L$12)</f>
        <v>0.55072684540389971</v>
      </c>
      <c r="R9" s="224">
        <f>P9/($L$9+$L$12)</f>
        <v>0.59947336350974934</v>
      </c>
    </row>
    <row r="10" spans="2:18" x14ac:dyDescent="0.25">
      <c r="K10" s="182" t="s">
        <v>404</v>
      </c>
      <c r="L10" s="220">
        <v>2530.6999999999998</v>
      </c>
      <c r="N10" s="182" t="s">
        <v>407</v>
      </c>
      <c r="O10" s="182">
        <v>224</v>
      </c>
      <c r="P10" s="221"/>
      <c r="Q10" s="224">
        <f>O10/($L$9+$L$12)</f>
        <v>4.8746518105849582E-2</v>
      </c>
      <c r="R10" s="225"/>
    </row>
    <row r="11" spans="2:18" x14ac:dyDescent="0.25">
      <c r="K11" s="182" t="s">
        <v>406</v>
      </c>
      <c r="L11" s="182">
        <v>224</v>
      </c>
      <c r="N11" s="182" t="s">
        <v>409</v>
      </c>
      <c r="O11" s="182">
        <v>388.4</v>
      </c>
      <c r="P11" s="223">
        <f>O11+O12+O13</f>
        <v>1840.4999999999998</v>
      </c>
      <c r="Q11" s="224">
        <f>O11/($L$9+$L$12)</f>
        <v>8.4522980501392758E-2</v>
      </c>
      <c r="R11" s="224">
        <f>P11/($L$9+$L$12)</f>
        <v>0.40052663649025066</v>
      </c>
    </row>
    <row r="12" spans="2:18" x14ac:dyDescent="0.25">
      <c r="K12" s="182" t="s">
        <v>408</v>
      </c>
      <c r="L12" s="220">
        <v>1840.5</v>
      </c>
      <c r="N12" s="182" t="s">
        <v>411</v>
      </c>
      <c r="O12" s="220">
        <v>1145.2</v>
      </c>
      <c r="P12" s="221"/>
      <c r="Q12" s="224">
        <f>O12/($L$9+$L$12)</f>
        <v>0.249216573816156</v>
      </c>
      <c r="R12" s="225"/>
    </row>
    <row r="13" spans="2:18" x14ac:dyDescent="0.25">
      <c r="K13" s="182" t="s">
        <v>410</v>
      </c>
      <c r="L13" s="182">
        <v>388.4</v>
      </c>
      <c r="N13" s="182" t="s">
        <v>413</v>
      </c>
      <c r="O13" s="223">
        <f>L12-O11-O12</f>
        <v>306.89999999999986</v>
      </c>
      <c r="P13" s="221"/>
      <c r="Q13" s="224">
        <f>O13/($L$9+$L$12)</f>
        <v>6.678708217270192E-2</v>
      </c>
      <c r="R13" s="225"/>
    </row>
    <row r="14" spans="2:18" x14ac:dyDescent="0.25">
      <c r="K14" s="182" t="s">
        <v>412</v>
      </c>
      <c r="L14" s="220">
        <v>1145.2</v>
      </c>
    </row>
    <row r="15" spans="2:18" x14ac:dyDescent="0.25">
      <c r="K15" s="182" t="s">
        <v>414</v>
      </c>
      <c r="L15" s="182">
        <v>85.9</v>
      </c>
    </row>
    <row r="22" spans="2:6" x14ac:dyDescent="0.25">
      <c r="B22" s="14" t="s">
        <v>21</v>
      </c>
    </row>
    <row r="24" spans="2:6" ht="15.75" thickBot="1" x14ac:dyDescent="0.3">
      <c r="B24" s="10" t="s">
        <v>416</v>
      </c>
      <c r="C24" s="217"/>
      <c r="D24" s="217"/>
      <c r="E24" s="217"/>
      <c r="F24" s="217"/>
    </row>
    <row r="25" spans="2:6" ht="15.75" thickBot="1" x14ac:dyDescent="0.3">
      <c r="B25" s="376" t="s">
        <v>33</v>
      </c>
      <c r="C25" s="362" t="s">
        <v>34</v>
      </c>
      <c r="D25" s="363"/>
      <c r="E25" s="362" t="s">
        <v>417</v>
      </c>
      <c r="F25" s="363"/>
    </row>
    <row r="26" spans="2:6" ht="15.75" thickBot="1" x14ac:dyDescent="0.3">
      <c r="B26" s="377"/>
      <c r="C26" s="239" t="s">
        <v>418</v>
      </c>
      <c r="D26" s="239" t="s">
        <v>419</v>
      </c>
      <c r="E26" s="5" t="s">
        <v>420</v>
      </c>
      <c r="F26" s="5" t="s">
        <v>421</v>
      </c>
    </row>
    <row r="27" spans="2:6" ht="15.75" thickBot="1" x14ac:dyDescent="0.3">
      <c r="B27" s="218" t="s">
        <v>34</v>
      </c>
      <c r="C27" s="38" t="s">
        <v>422</v>
      </c>
      <c r="D27" s="37">
        <v>100</v>
      </c>
      <c r="E27" s="37">
        <v>-3.4</v>
      </c>
      <c r="F27" s="39" t="s">
        <v>423</v>
      </c>
    </row>
    <row r="28" spans="2:6" ht="27" customHeight="1" thickBot="1" x14ac:dyDescent="0.3">
      <c r="B28" s="219" t="s">
        <v>424</v>
      </c>
      <c r="C28" s="42"/>
      <c r="D28" s="42"/>
      <c r="E28" s="42"/>
      <c r="F28" s="7"/>
    </row>
    <row r="29" spans="2:6" ht="15.75" thickBot="1" x14ac:dyDescent="0.3">
      <c r="B29" s="219" t="s">
        <v>37</v>
      </c>
      <c r="C29" s="42">
        <v>20.7</v>
      </c>
      <c r="D29" s="42">
        <v>0.8</v>
      </c>
      <c r="E29" s="42">
        <v>0</v>
      </c>
      <c r="F29" s="7">
        <v>0</v>
      </c>
    </row>
    <row r="30" spans="2:6" ht="15.75" thickBot="1" x14ac:dyDescent="0.3">
      <c r="B30" s="219" t="s">
        <v>38</v>
      </c>
      <c r="C30" s="42">
        <v>181.9</v>
      </c>
      <c r="D30" s="42">
        <v>6.6</v>
      </c>
      <c r="E30" s="42">
        <v>-3.5</v>
      </c>
      <c r="F30" s="7">
        <v>-0.1</v>
      </c>
    </row>
    <row r="31" spans="2:6" ht="15.75" thickBot="1" x14ac:dyDescent="0.3">
      <c r="B31" s="219" t="s">
        <v>39</v>
      </c>
      <c r="C31" s="42">
        <v>321.5</v>
      </c>
      <c r="D31" s="42">
        <v>11.7</v>
      </c>
      <c r="E31" s="42">
        <v>-15.6</v>
      </c>
      <c r="F31" s="7">
        <v>-0.5</v>
      </c>
    </row>
    <row r="32" spans="2:6" ht="15.75" thickBot="1" x14ac:dyDescent="0.3">
      <c r="B32" s="219" t="s">
        <v>40</v>
      </c>
      <c r="C32" s="42">
        <v>354.8</v>
      </c>
      <c r="D32" s="42">
        <v>12.9</v>
      </c>
      <c r="E32" s="42">
        <v>-10.3</v>
      </c>
      <c r="F32" s="7">
        <v>-0.3</v>
      </c>
    </row>
    <row r="33" spans="2:8" ht="15.75" thickBot="1" x14ac:dyDescent="0.3">
      <c r="B33" s="219" t="s">
        <v>41</v>
      </c>
      <c r="C33" s="42">
        <v>396.7</v>
      </c>
      <c r="D33" s="42">
        <v>14.4</v>
      </c>
      <c r="E33" s="42">
        <v>-7.6</v>
      </c>
      <c r="F33" s="7">
        <v>-0.3</v>
      </c>
    </row>
    <row r="34" spans="2:8" ht="15.75" thickBot="1" x14ac:dyDescent="0.3">
      <c r="B34" s="219" t="s">
        <v>42</v>
      </c>
      <c r="C34" s="42">
        <v>395.8</v>
      </c>
      <c r="D34" s="42">
        <v>14.4</v>
      </c>
      <c r="E34" s="42">
        <v>11.7</v>
      </c>
      <c r="F34" s="7">
        <v>0.5</v>
      </c>
    </row>
    <row r="35" spans="2:8" ht="15.75" thickBot="1" x14ac:dyDescent="0.3">
      <c r="B35" s="219" t="s">
        <v>43</v>
      </c>
      <c r="C35" s="42">
        <v>323.10000000000002</v>
      </c>
      <c r="D35" s="42">
        <v>11.7</v>
      </c>
      <c r="E35" s="42">
        <v>2.7</v>
      </c>
      <c r="F35" s="7">
        <v>0.1</v>
      </c>
    </row>
    <row r="36" spans="2:8" ht="15.75" thickBot="1" x14ac:dyDescent="0.3">
      <c r="B36" s="219" t="s">
        <v>44</v>
      </c>
      <c r="C36" s="42">
        <v>317.8</v>
      </c>
      <c r="D36" s="42">
        <v>11.5</v>
      </c>
      <c r="E36" s="42">
        <v>-5.5</v>
      </c>
      <c r="F36" s="7">
        <v>-0.2</v>
      </c>
    </row>
    <row r="37" spans="2:8" ht="15.75" thickBot="1" x14ac:dyDescent="0.3">
      <c r="B37" s="219" t="s">
        <v>45</v>
      </c>
      <c r="C37" s="42">
        <v>293.3</v>
      </c>
      <c r="D37" s="42">
        <v>10.6</v>
      </c>
      <c r="E37" s="42">
        <v>0.3</v>
      </c>
      <c r="F37" s="7">
        <v>0</v>
      </c>
    </row>
    <row r="38" spans="2:8" ht="15.75" thickBot="1" x14ac:dyDescent="0.3">
      <c r="B38" s="219" t="s">
        <v>46</v>
      </c>
      <c r="C38" s="42">
        <v>119.9</v>
      </c>
      <c r="D38" s="42">
        <v>4.4000000000000004</v>
      </c>
      <c r="E38" s="42">
        <v>16</v>
      </c>
      <c r="F38" s="7">
        <v>0.6</v>
      </c>
    </row>
    <row r="39" spans="2:8" ht="15.75" thickBot="1" x14ac:dyDescent="0.3">
      <c r="B39" s="219" t="s">
        <v>47</v>
      </c>
      <c r="C39" s="42">
        <v>29.1</v>
      </c>
      <c r="D39" s="42">
        <v>1.1000000000000001</v>
      </c>
      <c r="E39" s="42">
        <v>8.1999999999999993</v>
      </c>
      <c r="F39" s="7">
        <v>0.3</v>
      </c>
    </row>
    <row r="40" spans="2:8" x14ac:dyDescent="0.25">
      <c r="B40" s="14" t="s">
        <v>48</v>
      </c>
      <c r="C40" s="217"/>
      <c r="D40" s="217"/>
      <c r="E40" s="217"/>
      <c r="F40" s="217"/>
    </row>
    <row r="43" spans="2:8" ht="15.75" thickBot="1" x14ac:dyDescent="0.3">
      <c r="B43" s="10" t="s">
        <v>425</v>
      </c>
      <c r="C43" s="217"/>
      <c r="D43" s="217"/>
      <c r="E43" s="217"/>
      <c r="F43" s="217"/>
      <c r="G43" s="217"/>
      <c r="H43" s="217"/>
    </row>
    <row r="44" spans="2:8" ht="15.75" thickBot="1" x14ac:dyDescent="0.3">
      <c r="B44" s="376" t="s">
        <v>33</v>
      </c>
      <c r="C44" s="362" t="s">
        <v>34</v>
      </c>
      <c r="D44" s="363"/>
      <c r="E44" s="362" t="s">
        <v>35</v>
      </c>
      <c r="F44" s="363"/>
      <c r="G44" s="362" t="s">
        <v>36</v>
      </c>
      <c r="H44" s="363"/>
    </row>
    <row r="45" spans="2:8" ht="15.75" thickBot="1" x14ac:dyDescent="0.3">
      <c r="B45" s="377"/>
      <c r="C45" s="239">
        <v>2016</v>
      </c>
      <c r="D45" s="239">
        <v>2017</v>
      </c>
      <c r="E45" s="5">
        <v>2016</v>
      </c>
      <c r="F45" s="5">
        <v>2017</v>
      </c>
      <c r="G45" s="5">
        <v>2016</v>
      </c>
      <c r="H45" s="5">
        <v>2017</v>
      </c>
    </row>
    <row r="46" spans="2:8" ht="15.75" thickBot="1" x14ac:dyDescent="0.3">
      <c r="B46" s="25" t="s">
        <v>34</v>
      </c>
      <c r="C46" s="38">
        <v>60.1</v>
      </c>
      <c r="D46" s="38">
        <v>59.9</v>
      </c>
      <c r="E46" s="38">
        <v>68.099999999999994</v>
      </c>
      <c r="F46" s="38">
        <v>67.7</v>
      </c>
      <c r="G46" s="38">
        <v>52.5</v>
      </c>
      <c r="H46" s="45">
        <v>52.7</v>
      </c>
    </row>
    <row r="47" spans="2:8" ht="15.75" thickBot="1" x14ac:dyDescent="0.3">
      <c r="B47" s="35" t="s">
        <v>37</v>
      </c>
      <c r="C47" s="41">
        <v>7.2</v>
      </c>
      <c r="D47" s="41">
        <v>7.5</v>
      </c>
      <c r="E47" s="41">
        <v>8.8000000000000007</v>
      </c>
      <c r="F47" s="41">
        <v>8.6999999999999993</v>
      </c>
      <c r="G47" s="41">
        <v>5.6</v>
      </c>
      <c r="H47" s="6">
        <v>6.2</v>
      </c>
    </row>
    <row r="48" spans="2:8" ht="15.75" thickBot="1" x14ac:dyDescent="0.3">
      <c r="B48" s="35" t="s">
        <v>38</v>
      </c>
      <c r="C48" s="41">
        <v>53</v>
      </c>
      <c r="D48" s="41">
        <v>54.7</v>
      </c>
      <c r="E48" s="41">
        <v>65.2</v>
      </c>
      <c r="F48" s="41">
        <v>65.5</v>
      </c>
      <c r="G48" s="41">
        <v>40.299999999999997</v>
      </c>
      <c r="H48" s="6">
        <v>43.4</v>
      </c>
    </row>
    <row r="49" spans="2:8" ht="15.75" thickBot="1" x14ac:dyDescent="0.3">
      <c r="B49" s="35" t="s">
        <v>39</v>
      </c>
      <c r="C49" s="41">
        <v>83.5</v>
      </c>
      <c r="D49" s="41">
        <v>81</v>
      </c>
      <c r="E49" s="41">
        <v>94.1</v>
      </c>
      <c r="F49" s="41">
        <v>92.8</v>
      </c>
      <c r="G49" s="41">
        <v>72.5</v>
      </c>
      <c r="H49" s="6">
        <v>68.8</v>
      </c>
    </row>
    <row r="50" spans="2:8" ht="15.75" thickBot="1" x14ac:dyDescent="0.3">
      <c r="B50" s="35" t="s">
        <v>40</v>
      </c>
      <c r="C50" s="41">
        <v>83.6</v>
      </c>
      <c r="D50" s="41">
        <v>82</v>
      </c>
      <c r="E50" s="41">
        <v>95</v>
      </c>
      <c r="F50" s="41">
        <v>94.3</v>
      </c>
      <c r="G50" s="41">
        <v>71.7</v>
      </c>
      <c r="H50" s="6">
        <v>69.099999999999994</v>
      </c>
    </row>
    <row r="51" spans="2:8" ht="15.75" thickBot="1" x14ac:dyDescent="0.3">
      <c r="B51" s="35" t="s">
        <v>41</v>
      </c>
      <c r="C51" s="41">
        <v>88.3</v>
      </c>
      <c r="D51" s="41">
        <v>87.5</v>
      </c>
      <c r="E51" s="41">
        <v>95.6</v>
      </c>
      <c r="F51" s="41">
        <v>95.2</v>
      </c>
      <c r="G51" s="41">
        <v>80.599999999999994</v>
      </c>
      <c r="H51" s="6">
        <v>79.400000000000006</v>
      </c>
    </row>
    <row r="52" spans="2:8" ht="15.75" thickBot="1" x14ac:dyDescent="0.3">
      <c r="B52" s="35" t="s">
        <v>42</v>
      </c>
      <c r="C52" s="41">
        <v>91.7</v>
      </c>
      <c r="D52" s="41">
        <v>91.1</v>
      </c>
      <c r="E52" s="41">
        <v>94.7</v>
      </c>
      <c r="F52" s="41">
        <v>94.9</v>
      </c>
      <c r="G52" s="41">
        <v>88.6</v>
      </c>
      <c r="H52" s="6">
        <v>87.1</v>
      </c>
    </row>
    <row r="53" spans="2:8" ht="15.75" thickBot="1" x14ac:dyDescent="0.3">
      <c r="B53" s="35" t="s">
        <v>43</v>
      </c>
      <c r="C53" s="41">
        <v>90.8</v>
      </c>
      <c r="D53" s="41">
        <v>90.8</v>
      </c>
      <c r="E53" s="41">
        <v>91.4</v>
      </c>
      <c r="F53" s="41">
        <v>91.3</v>
      </c>
      <c r="G53" s="41">
        <v>90.3</v>
      </c>
      <c r="H53" s="6">
        <v>90.2</v>
      </c>
    </row>
    <row r="54" spans="2:8" ht="15.75" thickBot="1" x14ac:dyDescent="0.3">
      <c r="B54" s="35" t="s">
        <v>44</v>
      </c>
      <c r="C54" s="41">
        <v>87.9</v>
      </c>
      <c r="D54" s="41">
        <v>87.4</v>
      </c>
      <c r="E54" s="41">
        <v>89.2</v>
      </c>
      <c r="F54" s="41">
        <v>89</v>
      </c>
      <c r="G54" s="41">
        <v>86.6</v>
      </c>
      <c r="H54" s="6">
        <v>85.8</v>
      </c>
    </row>
    <row r="55" spans="2:8" ht="15.75" thickBot="1" x14ac:dyDescent="0.3">
      <c r="B55" s="35" t="s">
        <v>45</v>
      </c>
      <c r="C55" s="41">
        <v>78.5</v>
      </c>
      <c r="D55" s="41">
        <v>80.099999999999994</v>
      </c>
      <c r="E55" s="41">
        <v>81.900000000000006</v>
      </c>
      <c r="F55" s="41">
        <v>81.7</v>
      </c>
      <c r="G55" s="41">
        <v>75.3</v>
      </c>
      <c r="H55" s="6">
        <v>78.5</v>
      </c>
    </row>
    <row r="56" spans="2:8" ht="15.75" thickBot="1" x14ac:dyDescent="0.3">
      <c r="B56" s="35" t="s">
        <v>46</v>
      </c>
      <c r="C56" s="41">
        <v>28.6</v>
      </c>
      <c r="D56" s="41">
        <v>32.700000000000003</v>
      </c>
      <c r="E56" s="41">
        <v>37</v>
      </c>
      <c r="F56" s="41">
        <v>37.4</v>
      </c>
      <c r="G56" s="41">
        <v>21.3</v>
      </c>
      <c r="H56" s="6">
        <v>28.6</v>
      </c>
    </row>
    <row r="57" spans="2:8" ht="15.75" thickBot="1" x14ac:dyDescent="0.3">
      <c r="B57" s="35" t="s">
        <v>47</v>
      </c>
      <c r="C57" s="41">
        <v>2.7</v>
      </c>
      <c r="D57" s="41">
        <v>3.6</v>
      </c>
      <c r="E57" s="41">
        <v>3.8</v>
      </c>
      <c r="F57" s="41">
        <v>4.8</v>
      </c>
      <c r="G57" s="41">
        <v>2</v>
      </c>
      <c r="H57" s="6">
        <v>2.8</v>
      </c>
    </row>
    <row r="58" spans="2:8" x14ac:dyDescent="0.25">
      <c r="B58" s="14" t="s">
        <v>48</v>
      </c>
      <c r="C58" s="217"/>
      <c r="D58" s="217"/>
      <c r="E58" s="217"/>
      <c r="F58" s="217"/>
      <c r="G58" s="217"/>
      <c r="H58" s="217"/>
    </row>
    <row r="60" spans="2:8" ht="15.75" thickBot="1" x14ac:dyDescent="0.3">
      <c r="B60" s="10" t="s">
        <v>426</v>
      </c>
      <c r="C60" s="217"/>
      <c r="D60" s="217"/>
      <c r="E60" s="217"/>
      <c r="F60" s="217"/>
      <c r="G60" s="217"/>
    </row>
    <row r="61" spans="2:8" ht="56.25" customHeight="1" thickBot="1" x14ac:dyDescent="0.3">
      <c r="B61" s="364" t="s">
        <v>427</v>
      </c>
      <c r="C61" s="366" t="s">
        <v>428</v>
      </c>
      <c r="D61" s="366"/>
      <c r="E61" s="366"/>
      <c r="F61" s="367" t="s">
        <v>429</v>
      </c>
      <c r="G61" s="369" t="s">
        <v>430</v>
      </c>
    </row>
    <row r="62" spans="2:8" ht="15.75" thickBot="1" x14ac:dyDescent="0.3">
      <c r="B62" s="365"/>
      <c r="C62" s="234" t="s">
        <v>199</v>
      </c>
      <c r="D62" s="234" t="s">
        <v>431</v>
      </c>
      <c r="E62" s="234" t="s">
        <v>432</v>
      </c>
      <c r="F62" s="368"/>
      <c r="G62" s="370"/>
    </row>
    <row r="63" spans="2:8" ht="15.75" thickBot="1" x14ac:dyDescent="0.3">
      <c r="B63" s="19" t="s">
        <v>433</v>
      </c>
      <c r="C63" s="20">
        <v>2754.7</v>
      </c>
      <c r="D63" s="20">
        <v>2530.6999999999998</v>
      </c>
      <c r="E63" s="21">
        <v>224</v>
      </c>
      <c r="F63" s="21">
        <v>71.099999999999994</v>
      </c>
      <c r="G63" s="22">
        <v>8.1</v>
      </c>
    </row>
    <row r="64" spans="2:8" ht="15.75" thickBot="1" x14ac:dyDescent="0.3">
      <c r="B64" s="23" t="s">
        <v>434</v>
      </c>
      <c r="C64" s="21">
        <v>351.6</v>
      </c>
      <c r="D64" s="21">
        <v>337</v>
      </c>
      <c r="E64" s="21">
        <v>14.6</v>
      </c>
      <c r="F64" s="21">
        <v>79.2</v>
      </c>
      <c r="G64" s="22">
        <v>4.2</v>
      </c>
    </row>
    <row r="65" spans="2:7" ht="15.75" thickBot="1" x14ac:dyDescent="0.3">
      <c r="B65" s="23" t="s">
        <v>435</v>
      </c>
      <c r="C65" s="21">
        <v>229</v>
      </c>
      <c r="D65" s="21">
        <v>281.5</v>
      </c>
      <c r="E65" s="21">
        <v>17.5</v>
      </c>
      <c r="F65" s="21">
        <v>74.599999999999994</v>
      </c>
      <c r="G65" s="22">
        <v>5.9</v>
      </c>
    </row>
    <row r="66" spans="2:7" ht="15.75" thickBot="1" x14ac:dyDescent="0.3">
      <c r="B66" s="23" t="s">
        <v>436</v>
      </c>
      <c r="C66" s="21">
        <v>300.89999999999998</v>
      </c>
      <c r="D66" s="21">
        <v>288.60000000000002</v>
      </c>
      <c r="E66" s="21">
        <v>12.3</v>
      </c>
      <c r="F66" s="21">
        <v>73.900000000000006</v>
      </c>
      <c r="G66" s="22">
        <v>4.0999999999999996</v>
      </c>
    </row>
    <row r="67" spans="2:7" ht="15.75" thickBot="1" x14ac:dyDescent="0.3">
      <c r="B67" s="23" t="s">
        <v>437</v>
      </c>
      <c r="C67" s="21">
        <v>348</v>
      </c>
      <c r="D67" s="21">
        <v>325.89999999999998</v>
      </c>
      <c r="E67" s="21">
        <v>22.1</v>
      </c>
      <c r="F67" s="21">
        <v>71.900000000000006</v>
      </c>
      <c r="G67" s="22">
        <v>6.3</v>
      </c>
    </row>
    <row r="68" spans="2:7" ht="15.75" thickBot="1" x14ac:dyDescent="0.3">
      <c r="B68" s="23" t="s">
        <v>438</v>
      </c>
      <c r="C68" s="21">
        <v>343.1</v>
      </c>
      <c r="D68" s="21">
        <v>320.10000000000002</v>
      </c>
      <c r="E68" s="21">
        <v>23</v>
      </c>
      <c r="F68" s="21">
        <v>70.900000000000006</v>
      </c>
      <c r="G68" s="22">
        <v>6.7</v>
      </c>
    </row>
    <row r="69" spans="2:7" ht="30.75" thickBot="1" x14ac:dyDescent="0.3">
      <c r="B69" s="23" t="s">
        <v>439</v>
      </c>
      <c r="C69" s="21">
        <v>337.4</v>
      </c>
      <c r="D69" s="21">
        <v>296.10000000000002</v>
      </c>
      <c r="E69" s="21">
        <v>41.3</v>
      </c>
      <c r="F69" s="21">
        <v>69.2</v>
      </c>
      <c r="G69" s="22">
        <v>12.3</v>
      </c>
    </row>
    <row r="70" spans="2:7" ht="15.75" thickBot="1" x14ac:dyDescent="0.3">
      <c r="B70" s="23" t="s">
        <v>440</v>
      </c>
      <c r="C70" s="21">
        <v>401.2</v>
      </c>
      <c r="D70" s="21">
        <v>349.3</v>
      </c>
      <c r="E70" s="21">
        <v>51.9</v>
      </c>
      <c r="F70" s="21">
        <v>67</v>
      </c>
      <c r="G70" s="22">
        <v>12.9</v>
      </c>
    </row>
    <row r="71" spans="2:7" ht="15.75" thickBot="1" x14ac:dyDescent="0.3">
      <c r="B71" s="23" t="s">
        <v>441</v>
      </c>
      <c r="C71" s="21">
        <v>373.6</v>
      </c>
      <c r="D71" s="21">
        <v>332.2</v>
      </c>
      <c r="E71" s="21">
        <v>41.4</v>
      </c>
      <c r="F71" s="21">
        <v>65.099999999999994</v>
      </c>
      <c r="G71" s="22">
        <v>11.1</v>
      </c>
    </row>
    <row r="72" spans="2:7" x14ac:dyDescent="0.25">
      <c r="B72" s="14" t="s">
        <v>48</v>
      </c>
      <c r="C72" s="217"/>
      <c r="D72" s="217"/>
      <c r="E72" s="217"/>
      <c r="F72" s="217"/>
      <c r="G72" s="217"/>
    </row>
    <row r="74" spans="2:7" ht="15.75" thickBot="1" x14ac:dyDescent="0.3">
      <c r="B74" s="10" t="s">
        <v>444</v>
      </c>
      <c r="C74" s="217"/>
      <c r="D74" s="217"/>
      <c r="E74" s="217"/>
      <c r="F74" s="217"/>
    </row>
    <row r="75" spans="2:7" ht="55.5" customHeight="1" thickBot="1" x14ac:dyDescent="0.3">
      <c r="B75" s="364" t="s">
        <v>427</v>
      </c>
      <c r="C75" s="366" t="s">
        <v>442</v>
      </c>
      <c r="D75" s="366"/>
      <c r="E75" s="366"/>
      <c r="F75" s="369" t="s">
        <v>408</v>
      </c>
    </row>
    <row r="76" spans="2:7" ht="15.75" thickBot="1" x14ac:dyDescent="0.3">
      <c r="B76" s="371"/>
      <c r="C76" s="373" t="s">
        <v>199</v>
      </c>
      <c r="D76" s="375" t="s">
        <v>443</v>
      </c>
      <c r="E76" s="375"/>
      <c r="F76" s="372"/>
    </row>
    <row r="77" spans="2:7" ht="15.75" thickBot="1" x14ac:dyDescent="0.3">
      <c r="B77" s="365"/>
      <c r="C77" s="374"/>
      <c r="D77" s="234" t="s">
        <v>404</v>
      </c>
      <c r="E77" s="234" t="s">
        <v>406</v>
      </c>
      <c r="F77" s="370"/>
    </row>
    <row r="78" spans="2:7" ht="15.75" thickBot="1" x14ac:dyDescent="0.3">
      <c r="B78" s="19" t="s">
        <v>433</v>
      </c>
      <c r="C78" s="21">
        <v>-3.4</v>
      </c>
      <c r="D78" s="21">
        <v>38.6</v>
      </c>
      <c r="E78" s="21">
        <v>-42</v>
      </c>
      <c r="F78" s="22">
        <v>4.4000000000000004</v>
      </c>
    </row>
    <row r="79" spans="2:7" ht="15.75" thickBot="1" x14ac:dyDescent="0.3">
      <c r="B79" s="23" t="s">
        <v>434</v>
      </c>
      <c r="C79" s="21">
        <v>0.5</v>
      </c>
      <c r="D79" s="21">
        <v>3.3</v>
      </c>
      <c r="E79" s="21">
        <v>-2.8</v>
      </c>
      <c r="F79" s="22">
        <v>3.4</v>
      </c>
    </row>
    <row r="80" spans="2:7" ht="15.75" thickBot="1" x14ac:dyDescent="0.3">
      <c r="B80" s="23" t="s">
        <v>435</v>
      </c>
      <c r="C80" s="21">
        <v>-7.3</v>
      </c>
      <c r="D80" s="21">
        <v>1</v>
      </c>
      <c r="E80" s="21">
        <v>-8.4</v>
      </c>
      <c r="F80" s="22">
        <v>7.7</v>
      </c>
    </row>
    <row r="81" spans="2:6" ht="15.75" thickBot="1" x14ac:dyDescent="0.3">
      <c r="B81" s="23" t="s">
        <v>436</v>
      </c>
      <c r="C81" s="21">
        <v>1.6</v>
      </c>
      <c r="D81" s="21">
        <v>6.7</v>
      </c>
      <c r="E81" s="21">
        <v>-5.0999999999999996</v>
      </c>
      <c r="F81" s="22">
        <v>-3.4</v>
      </c>
    </row>
    <row r="82" spans="2:6" ht="15.75" thickBot="1" x14ac:dyDescent="0.3">
      <c r="B82" s="23" t="s">
        <v>437</v>
      </c>
      <c r="C82" s="21">
        <v>-0.7</v>
      </c>
      <c r="D82" s="21">
        <v>7.4</v>
      </c>
      <c r="E82" s="21">
        <v>-8.1</v>
      </c>
      <c r="F82" s="22">
        <v>-1.5</v>
      </c>
    </row>
    <row r="83" spans="2:6" ht="15.75" thickBot="1" x14ac:dyDescent="0.3">
      <c r="B83" s="23" t="s">
        <v>438</v>
      </c>
      <c r="C83" s="21">
        <v>-3.5</v>
      </c>
      <c r="D83" s="21">
        <v>3.4</v>
      </c>
      <c r="E83" s="21">
        <v>-6.9</v>
      </c>
      <c r="F83" s="22">
        <v>3.5</v>
      </c>
    </row>
    <row r="84" spans="2:6" ht="16.5" customHeight="1" thickBot="1" x14ac:dyDescent="0.3">
      <c r="B84" s="23" t="s">
        <v>439</v>
      </c>
      <c r="C84" s="21">
        <v>1.5</v>
      </c>
      <c r="D84" s="21">
        <v>4</v>
      </c>
      <c r="E84" s="21">
        <v>-2.5</v>
      </c>
      <c r="F84" s="22">
        <v>-3.2</v>
      </c>
    </row>
    <row r="85" spans="2:6" ht="15.75" thickBot="1" x14ac:dyDescent="0.3">
      <c r="B85" s="23" t="s">
        <v>440</v>
      </c>
      <c r="C85" s="21">
        <v>0.8</v>
      </c>
      <c r="D85" s="21">
        <v>8</v>
      </c>
      <c r="E85" s="21">
        <v>-7.3</v>
      </c>
      <c r="F85" s="22">
        <v>0.5</v>
      </c>
    </row>
    <row r="86" spans="2:6" ht="15.75" thickBot="1" x14ac:dyDescent="0.3">
      <c r="B86" s="23" t="s">
        <v>441</v>
      </c>
      <c r="C86" s="21">
        <v>3.7</v>
      </c>
      <c r="D86" s="21">
        <v>4.5999999999999996</v>
      </c>
      <c r="E86" s="21">
        <v>-0.9</v>
      </c>
      <c r="F86" s="22">
        <v>-2.7</v>
      </c>
    </row>
    <row r="87" spans="2:6" x14ac:dyDescent="0.25">
      <c r="B87" s="14" t="s">
        <v>48</v>
      </c>
      <c r="C87" s="217"/>
      <c r="D87" s="217"/>
      <c r="E87" s="217"/>
      <c r="F87" s="217"/>
    </row>
  </sheetData>
  <mergeCells count="16">
    <mergeCell ref="B25:B26"/>
    <mergeCell ref="C25:D25"/>
    <mergeCell ref="E25:F25"/>
    <mergeCell ref="B44:B45"/>
    <mergeCell ref="C44:D44"/>
    <mergeCell ref="E44:F44"/>
    <mergeCell ref="B75:B77"/>
    <mergeCell ref="C75:E75"/>
    <mergeCell ref="F75:F77"/>
    <mergeCell ref="C76:C77"/>
    <mergeCell ref="D76:E76"/>
    <mergeCell ref="G44:H44"/>
    <mergeCell ref="B61:B62"/>
    <mergeCell ref="C61:E61"/>
    <mergeCell ref="F61:F62"/>
    <mergeCell ref="G61:G62"/>
  </mergeCells>
  <pageMargins left="0.75" right="0.75" top="1" bottom="1" header="0.5" footer="0.5"/>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2:X93"/>
  <sheetViews>
    <sheetView zoomScale="80" zoomScaleNormal="80" zoomScaleSheetLayoutView="80" workbookViewId="0"/>
  </sheetViews>
  <sheetFormatPr defaultRowHeight="15.75" x14ac:dyDescent="0.25"/>
  <cols>
    <col min="1" max="14" width="9.140625" style="292"/>
    <col min="15" max="16" width="11.28515625" style="292" bestFit="1" customWidth="1"/>
    <col min="17" max="18" width="8.42578125" style="292" bestFit="1" customWidth="1"/>
    <col min="19" max="19" width="10.140625" style="292" bestFit="1" customWidth="1"/>
    <col min="20" max="20" width="10.85546875" style="292" customWidth="1"/>
    <col min="21" max="24" width="8.42578125" style="292" bestFit="1" customWidth="1"/>
    <col min="25" max="16384" width="9.140625" style="292"/>
  </cols>
  <sheetData>
    <row r="2" spans="2:24" x14ac:dyDescent="0.25">
      <c r="B2" s="293" t="s">
        <v>446</v>
      </c>
    </row>
    <row r="4" spans="2:24" ht="15.75" customHeight="1" x14ac:dyDescent="0.25">
      <c r="P4" s="308"/>
      <c r="Q4" s="379" t="s">
        <v>1243</v>
      </c>
      <c r="R4" s="380"/>
      <c r="S4" s="379" t="s">
        <v>1247</v>
      </c>
      <c r="T4" s="380"/>
      <c r="U4" s="379" t="s">
        <v>1244</v>
      </c>
      <c r="V4" s="380"/>
      <c r="W4" s="379" t="s">
        <v>1245</v>
      </c>
      <c r="X4" s="380"/>
    </row>
    <row r="5" spans="2:24" x14ac:dyDescent="0.25">
      <c r="P5" s="309" t="s">
        <v>1248</v>
      </c>
      <c r="Q5" s="309">
        <v>2016</v>
      </c>
      <c r="R5" s="309">
        <v>2017</v>
      </c>
      <c r="S5" s="309">
        <v>2016</v>
      </c>
      <c r="T5" s="309">
        <v>2017</v>
      </c>
      <c r="U5" s="309">
        <v>2016</v>
      </c>
      <c r="V5" s="309">
        <v>2017</v>
      </c>
      <c r="W5" s="309">
        <v>2016</v>
      </c>
      <c r="X5" s="309">
        <v>2017</v>
      </c>
    </row>
    <row r="6" spans="2:24" x14ac:dyDescent="0.25">
      <c r="P6" s="310" t="s">
        <v>1231</v>
      </c>
      <c r="Q6" s="303">
        <v>168981</v>
      </c>
      <c r="R6" s="303">
        <v>174344</v>
      </c>
      <c r="S6" s="307">
        <v>1814137</v>
      </c>
      <c r="T6" s="307">
        <v>1869139</v>
      </c>
      <c r="U6" s="306">
        <v>378629</v>
      </c>
      <c r="V6" s="306">
        <v>366663</v>
      </c>
      <c r="W6" s="307">
        <v>216332</v>
      </c>
      <c r="X6" s="307">
        <v>209564</v>
      </c>
    </row>
    <row r="7" spans="2:24" ht="15.75" customHeight="1" x14ac:dyDescent="0.25">
      <c r="P7" s="310" t="s">
        <v>1232</v>
      </c>
      <c r="Q7" s="303">
        <v>168810</v>
      </c>
      <c r="R7" s="303">
        <v>174397</v>
      </c>
      <c r="S7" s="307">
        <v>1824071</v>
      </c>
      <c r="T7" s="307">
        <v>1876560</v>
      </c>
      <c r="U7" s="306">
        <v>398098</v>
      </c>
      <c r="V7" s="306">
        <v>379972</v>
      </c>
      <c r="W7" s="307">
        <v>214208</v>
      </c>
      <c r="X7" s="307">
        <v>208127</v>
      </c>
    </row>
    <row r="8" spans="2:24" x14ac:dyDescent="0.25">
      <c r="P8" s="311" t="s">
        <v>1233</v>
      </c>
      <c r="Q8" s="304">
        <v>169568</v>
      </c>
      <c r="R8" s="304">
        <v>175538</v>
      </c>
      <c r="S8" s="304">
        <v>1833975</v>
      </c>
      <c r="T8" s="304">
        <v>1890494</v>
      </c>
      <c r="U8" s="304">
        <v>414700</v>
      </c>
      <c r="V8" s="304">
        <v>403570</v>
      </c>
      <c r="W8" s="304">
        <v>212549</v>
      </c>
      <c r="X8" s="304">
        <v>207272</v>
      </c>
    </row>
    <row r="9" spans="2:24" s="294" customFormat="1" x14ac:dyDescent="0.25">
      <c r="P9" s="311" t="s">
        <v>1234</v>
      </c>
      <c r="Q9" s="305">
        <v>170595</v>
      </c>
      <c r="R9" s="305">
        <v>176663</v>
      </c>
      <c r="S9" s="305">
        <v>1841216</v>
      </c>
      <c r="T9" s="305">
        <v>1894324</v>
      </c>
      <c r="U9" s="305">
        <v>425124</v>
      </c>
      <c r="V9" s="305">
        <v>408552</v>
      </c>
      <c r="W9" s="305">
        <v>211467</v>
      </c>
      <c r="X9" s="305">
        <v>206148</v>
      </c>
    </row>
    <row r="10" spans="2:24" x14ac:dyDescent="0.25">
      <c r="P10" s="311" t="s">
        <v>1235</v>
      </c>
      <c r="Q10" s="305">
        <v>171883</v>
      </c>
      <c r="R10" s="305">
        <v>177518</v>
      </c>
      <c r="S10" s="305">
        <v>1848410</v>
      </c>
      <c r="T10" s="305">
        <v>1908080</v>
      </c>
      <c r="U10" s="305">
        <v>435841</v>
      </c>
      <c r="V10" s="305">
        <v>414074</v>
      </c>
      <c r="W10" s="305">
        <v>210288</v>
      </c>
      <c r="X10" s="305">
        <v>205325</v>
      </c>
    </row>
    <row r="11" spans="2:24" x14ac:dyDescent="0.25">
      <c r="P11" s="311" t="s">
        <v>1236</v>
      </c>
      <c r="Q11" s="303">
        <v>173106</v>
      </c>
      <c r="R11" s="303">
        <v>178169</v>
      </c>
      <c r="S11" s="303">
        <v>1855728</v>
      </c>
      <c r="T11" s="303">
        <v>1925364</v>
      </c>
      <c r="U11" s="303">
        <v>454081</v>
      </c>
      <c r="V11" s="303">
        <v>421134</v>
      </c>
      <c r="W11" s="303">
        <v>208938</v>
      </c>
      <c r="X11" s="303">
        <v>204318</v>
      </c>
    </row>
    <row r="12" spans="2:24" x14ac:dyDescent="0.25">
      <c r="P12" s="311" t="s">
        <v>1237</v>
      </c>
      <c r="Q12" s="303">
        <v>173940</v>
      </c>
      <c r="R12" s="303">
        <v>178686</v>
      </c>
      <c r="S12" s="303">
        <v>1850962</v>
      </c>
      <c r="T12" s="303">
        <v>1921951</v>
      </c>
      <c r="U12" s="303">
        <v>459330</v>
      </c>
      <c r="V12" s="303">
        <v>417428</v>
      </c>
      <c r="W12" s="303">
        <v>218241</v>
      </c>
      <c r="X12" s="303">
        <v>213965</v>
      </c>
    </row>
    <row r="13" spans="2:24" x14ac:dyDescent="0.25">
      <c r="P13" s="311" t="s">
        <v>1238</v>
      </c>
      <c r="Q13" s="298">
        <v>174600</v>
      </c>
      <c r="R13" s="298">
        <v>179073</v>
      </c>
      <c r="S13" s="298">
        <v>1855127</v>
      </c>
      <c r="T13" s="298">
        <v>1927584</v>
      </c>
      <c r="U13" s="298">
        <v>460815</v>
      </c>
      <c r="V13" s="298">
        <v>416374</v>
      </c>
      <c r="W13" s="298">
        <v>216617</v>
      </c>
      <c r="X13" s="298">
        <v>212434</v>
      </c>
    </row>
    <row r="14" spans="2:24" x14ac:dyDescent="0.25">
      <c r="P14" s="311" t="s">
        <v>1239</v>
      </c>
      <c r="Q14" s="303">
        <v>175491</v>
      </c>
      <c r="R14" s="303">
        <v>179274</v>
      </c>
      <c r="S14" s="303">
        <v>1870355</v>
      </c>
      <c r="T14" s="303">
        <v>1944221</v>
      </c>
      <c r="U14" s="303">
        <v>451978</v>
      </c>
      <c r="V14" s="303">
        <v>406358</v>
      </c>
      <c r="W14" s="303">
        <v>211929</v>
      </c>
      <c r="X14" s="303">
        <v>208715</v>
      </c>
    </row>
    <row r="15" spans="2:24" s="295" customFormat="1" x14ac:dyDescent="0.25">
      <c r="P15" s="311" t="s">
        <v>1240</v>
      </c>
      <c r="Q15" s="298">
        <v>175758</v>
      </c>
      <c r="R15" s="298">
        <v>179528</v>
      </c>
      <c r="S15" s="298">
        <v>1874689</v>
      </c>
      <c r="T15" s="298">
        <v>1951229</v>
      </c>
      <c r="U15" s="298">
        <v>445887</v>
      </c>
      <c r="V15" s="298">
        <v>408850</v>
      </c>
      <c r="W15" s="298">
        <v>215076</v>
      </c>
      <c r="X15" s="298">
        <v>213811</v>
      </c>
    </row>
    <row r="16" spans="2:24" x14ac:dyDescent="0.25">
      <c r="P16" s="311" t="s">
        <v>1241</v>
      </c>
      <c r="Q16" s="303">
        <v>176145</v>
      </c>
      <c r="R16" s="303">
        <v>179709</v>
      </c>
      <c r="S16" s="303">
        <v>1877692</v>
      </c>
      <c r="T16" s="303">
        <v>1952864</v>
      </c>
      <c r="U16" s="303">
        <v>451580</v>
      </c>
      <c r="V16" s="303">
        <v>414498</v>
      </c>
      <c r="W16" s="303">
        <v>213448</v>
      </c>
      <c r="X16" s="303">
        <v>212304</v>
      </c>
    </row>
    <row r="17" spans="2:24" x14ac:dyDescent="0.25">
      <c r="P17" s="311" t="s">
        <v>1242</v>
      </c>
      <c r="Q17" s="298">
        <v>176011</v>
      </c>
      <c r="R17" s="298">
        <v>179588</v>
      </c>
      <c r="S17" s="298">
        <v>1868384</v>
      </c>
      <c r="T17" s="298">
        <v>1941628</v>
      </c>
      <c r="U17" s="305">
        <v>441479</v>
      </c>
      <c r="V17" s="305">
        <v>402610</v>
      </c>
      <c r="W17" s="298">
        <v>212059</v>
      </c>
      <c r="X17" s="298">
        <v>211071</v>
      </c>
    </row>
    <row r="18" spans="2:24" x14ac:dyDescent="0.25">
      <c r="B18" s="296" t="s">
        <v>447</v>
      </c>
      <c r="C18" s="302"/>
    </row>
    <row r="20" spans="2:24" x14ac:dyDescent="0.25">
      <c r="B20" s="293" t="s">
        <v>448</v>
      </c>
    </row>
    <row r="22" spans="2:24" x14ac:dyDescent="0.25">
      <c r="O22" s="295"/>
      <c r="P22" s="295"/>
      <c r="Q22" s="295"/>
      <c r="R22" s="295"/>
      <c r="S22" s="295"/>
      <c r="T22" s="295"/>
      <c r="U22" s="295"/>
      <c r="V22" s="295"/>
      <c r="W22" s="295"/>
    </row>
    <row r="23" spans="2:24" x14ac:dyDescent="0.25">
      <c r="O23" s="295"/>
      <c r="P23" s="295"/>
      <c r="Q23" s="295"/>
      <c r="R23" s="295"/>
      <c r="S23" s="295"/>
      <c r="T23" s="295"/>
      <c r="U23" s="295"/>
      <c r="V23" s="295"/>
      <c r="W23" s="295"/>
    </row>
    <row r="24" spans="2:24" x14ac:dyDescent="0.25">
      <c r="X24" s="295"/>
    </row>
    <row r="25" spans="2:24" x14ac:dyDescent="0.25">
      <c r="X25" s="295"/>
    </row>
    <row r="28" spans="2:24" s="295" customFormat="1" x14ac:dyDescent="0.25">
      <c r="B28" s="292"/>
      <c r="O28" s="297"/>
      <c r="P28" s="292"/>
      <c r="Q28" s="292"/>
      <c r="R28" s="292"/>
      <c r="S28" s="292"/>
      <c r="T28" s="292"/>
      <c r="U28" s="292"/>
      <c r="V28" s="292"/>
      <c r="W28" s="292"/>
      <c r="X28" s="292"/>
    </row>
    <row r="29" spans="2:24" s="295" customFormat="1" x14ac:dyDescent="0.25">
      <c r="B29" s="292"/>
      <c r="O29" s="297"/>
      <c r="P29" s="292"/>
      <c r="Q29" s="292"/>
      <c r="R29" s="292"/>
      <c r="S29" s="292"/>
      <c r="T29" s="292"/>
      <c r="U29" s="292"/>
      <c r="V29" s="292"/>
      <c r="W29" s="292"/>
      <c r="X29" s="292"/>
    </row>
    <row r="30" spans="2:24" x14ac:dyDescent="0.25">
      <c r="O30" s="297"/>
    </row>
    <row r="31" spans="2:24" x14ac:dyDescent="0.25">
      <c r="O31" s="297"/>
    </row>
    <row r="32" spans="2:24" x14ac:dyDescent="0.25">
      <c r="O32" s="297"/>
    </row>
    <row r="33" spans="2:21" x14ac:dyDescent="0.25">
      <c r="O33" s="297"/>
    </row>
    <row r="34" spans="2:21" x14ac:dyDescent="0.25">
      <c r="O34" s="297"/>
    </row>
    <row r="35" spans="2:21" x14ac:dyDescent="0.25">
      <c r="O35" s="297"/>
    </row>
    <row r="36" spans="2:21" x14ac:dyDescent="0.25">
      <c r="O36" s="297"/>
    </row>
    <row r="37" spans="2:21" x14ac:dyDescent="0.25">
      <c r="B37" s="296" t="s">
        <v>447</v>
      </c>
      <c r="O37" s="297"/>
    </row>
    <row r="38" spans="2:21" x14ac:dyDescent="0.25">
      <c r="O38" s="297"/>
    </row>
    <row r="39" spans="2:21" x14ac:dyDescent="0.25">
      <c r="B39" s="293" t="s">
        <v>449</v>
      </c>
      <c r="O39" s="297"/>
    </row>
    <row r="40" spans="2:21" x14ac:dyDescent="0.25">
      <c r="O40" s="297"/>
    </row>
    <row r="41" spans="2:21" x14ac:dyDescent="0.25">
      <c r="O41" s="297"/>
    </row>
    <row r="42" spans="2:21" x14ac:dyDescent="0.25">
      <c r="O42" s="297"/>
      <c r="P42" s="297"/>
      <c r="Q42" s="297"/>
      <c r="T42" s="381"/>
      <c r="U42" s="381"/>
    </row>
    <row r="43" spans="2:21" x14ac:dyDescent="0.25">
      <c r="O43" s="297"/>
    </row>
    <row r="44" spans="2:21" x14ac:dyDescent="0.25">
      <c r="O44" s="297"/>
    </row>
    <row r="45" spans="2:21" x14ac:dyDescent="0.25">
      <c r="O45" s="297"/>
      <c r="P45" s="299"/>
      <c r="Q45" s="299"/>
      <c r="T45" s="378"/>
      <c r="U45" s="378"/>
    </row>
    <row r="46" spans="2:21" x14ac:dyDescent="0.25">
      <c r="O46" s="297"/>
    </row>
    <row r="47" spans="2:21" x14ac:dyDescent="0.25">
      <c r="O47" s="297"/>
    </row>
    <row r="48" spans="2:21" x14ac:dyDescent="0.25">
      <c r="O48" s="297"/>
    </row>
    <row r="49" spans="2:15" x14ac:dyDescent="0.25">
      <c r="O49" s="297"/>
    </row>
    <row r="54" spans="2:15" x14ac:dyDescent="0.25">
      <c r="B54" s="293"/>
    </row>
    <row r="56" spans="2:15" x14ac:dyDescent="0.25">
      <c r="B56" s="296" t="s">
        <v>447</v>
      </c>
    </row>
    <row r="57" spans="2:15" x14ac:dyDescent="0.25">
      <c r="B57" s="301"/>
    </row>
    <row r="58" spans="2:15" x14ac:dyDescent="0.25">
      <c r="B58" s="293" t="s">
        <v>1246</v>
      </c>
    </row>
    <row r="59" spans="2:15" x14ac:dyDescent="0.25">
      <c r="B59" s="293"/>
    </row>
    <row r="61" spans="2:15" x14ac:dyDescent="0.25">
      <c r="B61" s="300"/>
    </row>
    <row r="76" spans="2:2" x14ac:dyDescent="0.25">
      <c r="B76" s="293"/>
    </row>
    <row r="77" spans="2:2" x14ac:dyDescent="0.25">
      <c r="B77" s="296" t="s">
        <v>447</v>
      </c>
    </row>
    <row r="78" spans="2:2" x14ac:dyDescent="0.25">
      <c r="B78" s="300"/>
    </row>
    <row r="93" spans="2:2" x14ac:dyDescent="0.25">
      <c r="B93" s="296"/>
    </row>
  </sheetData>
  <mergeCells count="6">
    <mergeCell ref="T45:U45"/>
    <mergeCell ref="Q4:R4"/>
    <mergeCell ref="S4:T4"/>
    <mergeCell ref="U4:V4"/>
    <mergeCell ref="W4:X4"/>
    <mergeCell ref="T42:U42"/>
  </mergeCells>
  <pageMargins left="0.19685039370078741" right="0.19685039370078741" top="0.19685039370078741" bottom="0.19685039370078741" header="0.11811023622047245" footer="0.11811023622047245"/>
  <pageSetup paperSize="9" scale="5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G77"/>
  <sheetViews>
    <sheetView zoomScale="90" zoomScaleNormal="90" workbookViewId="0"/>
  </sheetViews>
  <sheetFormatPr defaultRowHeight="15" x14ac:dyDescent="0.25"/>
  <cols>
    <col min="1" max="1" width="9.140625" style="9"/>
    <col min="2" max="2" width="26.42578125" style="9" customWidth="1"/>
    <col min="3" max="3" width="23.85546875" style="9" customWidth="1"/>
    <col min="4" max="4" width="18.7109375" style="9" customWidth="1"/>
    <col min="5" max="5" width="11.42578125" style="9" customWidth="1"/>
    <col min="6" max="6" width="23" style="9" customWidth="1"/>
    <col min="7" max="16384" width="9.140625" style="9"/>
  </cols>
  <sheetData>
    <row r="2" spans="2:5" ht="15.75" thickBot="1" x14ac:dyDescent="0.3">
      <c r="B2" s="10" t="s">
        <v>462</v>
      </c>
    </row>
    <row r="3" spans="2:5" x14ac:dyDescent="0.25">
      <c r="B3" s="387" t="s">
        <v>136</v>
      </c>
      <c r="C3" s="242" t="s">
        <v>463</v>
      </c>
      <c r="D3" s="242" t="s">
        <v>465</v>
      </c>
      <c r="E3" s="238" t="s">
        <v>467</v>
      </c>
    </row>
    <row r="4" spans="2:5" ht="15.75" thickBot="1" x14ac:dyDescent="0.3">
      <c r="B4" s="388"/>
      <c r="C4" s="243" t="s">
        <v>464</v>
      </c>
      <c r="D4" s="243" t="s">
        <v>466</v>
      </c>
      <c r="E4" s="239" t="s">
        <v>468</v>
      </c>
    </row>
    <row r="5" spans="2:5" ht="15.75" thickBot="1" x14ac:dyDescent="0.3">
      <c r="B5" s="25" t="s">
        <v>34</v>
      </c>
      <c r="C5" s="26" t="s">
        <v>152</v>
      </c>
      <c r="D5" s="27">
        <v>100</v>
      </c>
      <c r="E5" s="28">
        <v>101.5</v>
      </c>
    </row>
    <row r="6" spans="2:5" ht="15.75" thickBot="1" x14ac:dyDescent="0.3">
      <c r="B6" s="389" t="s">
        <v>469</v>
      </c>
      <c r="C6" s="390"/>
      <c r="D6" s="390"/>
      <c r="E6" s="391"/>
    </row>
    <row r="7" spans="2:5" ht="15.75" thickBot="1" x14ac:dyDescent="0.3">
      <c r="B7" s="29" t="s">
        <v>470</v>
      </c>
      <c r="C7" s="30">
        <v>11.3</v>
      </c>
      <c r="D7" s="30">
        <v>0.4</v>
      </c>
      <c r="E7" s="8">
        <v>99.1</v>
      </c>
    </row>
    <row r="8" spans="2:5" ht="15.75" thickBot="1" x14ac:dyDescent="0.3">
      <c r="B8" s="29" t="s">
        <v>471</v>
      </c>
      <c r="C8" s="30">
        <v>153</v>
      </c>
      <c r="D8" s="30">
        <v>6</v>
      </c>
      <c r="E8" s="8">
        <v>102.7</v>
      </c>
    </row>
    <row r="9" spans="2:5" ht="15.75" thickBot="1" x14ac:dyDescent="0.3">
      <c r="B9" s="29" t="s">
        <v>472</v>
      </c>
      <c r="C9" s="30">
        <v>290.10000000000002</v>
      </c>
      <c r="D9" s="30">
        <v>11.5</v>
      </c>
      <c r="E9" s="8">
        <v>97.2</v>
      </c>
    </row>
    <row r="10" spans="2:5" ht="15.75" thickBot="1" x14ac:dyDescent="0.3">
      <c r="B10" s="29" t="s">
        <v>473</v>
      </c>
      <c r="C10" s="30">
        <v>324.7</v>
      </c>
      <c r="D10" s="30">
        <v>12.8</v>
      </c>
      <c r="E10" s="8">
        <v>97.9</v>
      </c>
    </row>
    <row r="11" spans="2:5" ht="15.75" thickBot="1" x14ac:dyDescent="0.3">
      <c r="B11" s="29" t="s">
        <v>474</v>
      </c>
      <c r="C11" s="30">
        <v>367.9</v>
      </c>
      <c r="D11" s="30">
        <v>14.5</v>
      </c>
      <c r="E11" s="8">
        <v>99.7</v>
      </c>
    </row>
    <row r="12" spans="2:5" ht="15.75" thickBot="1" x14ac:dyDescent="0.3">
      <c r="B12" s="29" t="s">
        <v>475</v>
      </c>
      <c r="C12" s="30">
        <v>370.9</v>
      </c>
      <c r="D12" s="30">
        <v>14.7</v>
      </c>
      <c r="E12" s="8">
        <v>103.5</v>
      </c>
    </row>
    <row r="13" spans="2:5" ht="15.75" thickBot="1" x14ac:dyDescent="0.3">
      <c r="B13" s="29" t="s">
        <v>476</v>
      </c>
      <c r="C13" s="30">
        <v>302.7</v>
      </c>
      <c r="D13" s="30">
        <v>12</v>
      </c>
      <c r="E13" s="8">
        <v>102</v>
      </c>
    </row>
    <row r="14" spans="2:5" ht="15.75" thickBot="1" x14ac:dyDescent="0.3">
      <c r="B14" s="29" t="s">
        <v>477</v>
      </c>
      <c r="C14" s="30">
        <v>293.5</v>
      </c>
      <c r="D14" s="30">
        <v>11.6</v>
      </c>
      <c r="E14" s="8">
        <v>99.2</v>
      </c>
    </row>
    <row r="15" spans="2:5" ht="15.75" thickBot="1" x14ac:dyDescent="0.3">
      <c r="B15" s="29" t="s">
        <v>478</v>
      </c>
      <c r="C15" s="30">
        <v>272.89999999999998</v>
      </c>
      <c r="D15" s="30">
        <v>10.8</v>
      </c>
      <c r="E15" s="8">
        <v>103.6</v>
      </c>
    </row>
    <row r="16" spans="2:5" ht="15.75" thickBot="1" x14ac:dyDescent="0.3">
      <c r="B16" s="29" t="s">
        <v>479</v>
      </c>
      <c r="C16" s="30">
        <v>115.3</v>
      </c>
      <c r="D16" s="30">
        <v>4.5999999999999996</v>
      </c>
      <c r="E16" s="8">
        <v>117.7</v>
      </c>
    </row>
    <row r="17" spans="2:5" ht="15.75" thickBot="1" x14ac:dyDescent="0.3">
      <c r="B17" s="29" t="s">
        <v>480</v>
      </c>
      <c r="C17" s="30">
        <v>28.6</v>
      </c>
      <c r="D17" s="30">
        <v>1.1000000000000001</v>
      </c>
      <c r="E17" s="8">
        <v>140.19999999999999</v>
      </c>
    </row>
    <row r="18" spans="2:5" x14ac:dyDescent="0.25">
      <c r="B18" s="135" t="s">
        <v>48</v>
      </c>
    </row>
    <row r="20" spans="2:5" ht="15.75" thickBot="1" x14ac:dyDescent="0.3">
      <c r="B20" s="10" t="s">
        <v>481</v>
      </c>
    </row>
    <row r="21" spans="2:5" x14ac:dyDescent="0.25">
      <c r="B21" s="387" t="s">
        <v>136</v>
      </c>
      <c r="C21" s="242" t="s">
        <v>463</v>
      </c>
      <c r="D21" s="242" t="s">
        <v>465</v>
      </c>
      <c r="E21" s="238" t="s">
        <v>467</v>
      </c>
    </row>
    <row r="22" spans="2:5" ht="15.75" thickBot="1" x14ac:dyDescent="0.3">
      <c r="B22" s="388"/>
      <c r="C22" s="243" t="s">
        <v>464</v>
      </c>
      <c r="D22" s="243" t="s">
        <v>482</v>
      </c>
      <c r="E22" s="239" t="s">
        <v>468</v>
      </c>
    </row>
    <row r="23" spans="2:5" ht="15.75" thickBot="1" x14ac:dyDescent="0.3">
      <c r="B23" s="31" t="s">
        <v>34</v>
      </c>
      <c r="C23" s="32">
        <v>2530.6999999999998</v>
      </c>
      <c r="D23" s="27">
        <v>100</v>
      </c>
      <c r="E23" s="33">
        <v>101.5</v>
      </c>
    </row>
    <row r="24" spans="2:5" ht="15.75" thickBot="1" x14ac:dyDescent="0.3">
      <c r="B24" s="389" t="s">
        <v>483</v>
      </c>
      <c r="C24" s="390"/>
      <c r="D24" s="390"/>
      <c r="E24" s="391"/>
    </row>
    <row r="25" spans="2:5" ht="15.75" thickBot="1" x14ac:dyDescent="0.3">
      <c r="B25" s="29" t="s">
        <v>484</v>
      </c>
      <c r="C25" s="34">
        <v>117</v>
      </c>
      <c r="D25" s="34">
        <v>4.5999999999999996</v>
      </c>
      <c r="E25" s="3">
        <v>111.4</v>
      </c>
    </row>
    <row r="26" spans="2:5" ht="30.75" thickBot="1" x14ac:dyDescent="0.3">
      <c r="B26" s="29" t="s">
        <v>485</v>
      </c>
      <c r="C26" s="34">
        <v>662.1</v>
      </c>
      <c r="D26" s="34">
        <v>26.2</v>
      </c>
      <c r="E26" s="3">
        <v>97.7</v>
      </c>
    </row>
    <row r="27" spans="2:5" ht="30.75" thickBot="1" x14ac:dyDescent="0.3">
      <c r="B27" s="29" t="s">
        <v>486</v>
      </c>
      <c r="C27" s="34">
        <v>167.4</v>
      </c>
      <c r="D27" s="34">
        <v>6.6</v>
      </c>
      <c r="E27" s="3">
        <v>111.4</v>
      </c>
    </row>
    <row r="28" spans="2:5" ht="30.75" thickBot="1" x14ac:dyDescent="0.3">
      <c r="B28" s="29" t="s">
        <v>487</v>
      </c>
      <c r="C28" s="34">
        <v>105.4</v>
      </c>
      <c r="D28" s="34">
        <v>4.2</v>
      </c>
      <c r="E28" s="3">
        <v>102.3</v>
      </c>
    </row>
    <row r="29" spans="2:5" ht="30.75" thickBot="1" x14ac:dyDescent="0.3">
      <c r="B29" s="29" t="s">
        <v>488</v>
      </c>
      <c r="C29" s="34">
        <v>835.5</v>
      </c>
      <c r="D29" s="34">
        <v>33</v>
      </c>
      <c r="E29" s="3">
        <v>98.1</v>
      </c>
    </row>
    <row r="30" spans="2:5" ht="15.75" thickBot="1" x14ac:dyDescent="0.3">
      <c r="B30" s="29" t="s">
        <v>489</v>
      </c>
      <c r="C30" s="34">
        <v>21.5</v>
      </c>
      <c r="D30" s="34">
        <v>0.8</v>
      </c>
      <c r="E30" s="3">
        <v>102.4</v>
      </c>
    </row>
    <row r="31" spans="2:5" ht="15.75" thickBot="1" x14ac:dyDescent="0.3">
      <c r="B31" s="29" t="s">
        <v>490</v>
      </c>
      <c r="C31" s="34">
        <v>621.79999999999995</v>
      </c>
      <c r="D31" s="34">
        <v>24.6</v>
      </c>
      <c r="E31" s="3">
        <v>106.6</v>
      </c>
    </row>
    <row r="32" spans="2:5" ht="15.75" thickBot="1" x14ac:dyDescent="0.3">
      <c r="B32" s="29" t="s">
        <v>491</v>
      </c>
      <c r="C32" s="34">
        <v>0.1</v>
      </c>
      <c r="D32" s="34">
        <v>0</v>
      </c>
      <c r="E32" s="3">
        <v>100.1</v>
      </c>
    </row>
    <row r="33" spans="2:5" x14ac:dyDescent="0.25">
      <c r="B33" s="135" t="s">
        <v>48</v>
      </c>
    </row>
    <row r="35" spans="2:5" ht="15.75" thickBot="1" x14ac:dyDescent="0.3">
      <c r="B35" s="10" t="s">
        <v>492</v>
      </c>
    </row>
    <row r="36" spans="2:5" x14ac:dyDescent="0.25">
      <c r="B36" s="387" t="s">
        <v>427</v>
      </c>
      <c r="C36" s="242" t="s">
        <v>463</v>
      </c>
      <c r="D36" s="242" t="s">
        <v>465</v>
      </c>
      <c r="E36" s="238" t="s">
        <v>467</v>
      </c>
    </row>
    <row r="37" spans="2:5" ht="15.75" thickBot="1" x14ac:dyDescent="0.3">
      <c r="B37" s="388"/>
      <c r="C37" s="243" t="s">
        <v>464</v>
      </c>
      <c r="D37" s="243" t="s">
        <v>482</v>
      </c>
      <c r="E37" s="239" t="s">
        <v>468</v>
      </c>
    </row>
    <row r="38" spans="2:5" ht="15.75" thickBot="1" x14ac:dyDescent="0.3">
      <c r="B38" s="25" t="s">
        <v>433</v>
      </c>
      <c r="C38" s="32">
        <v>2530.6999999999998</v>
      </c>
      <c r="D38" s="27">
        <v>100</v>
      </c>
      <c r="E38" s="33">
        <v>101.5</v>
      </c>
    </row>
    <row r="39" spans="2:5" ht="15.75" thickBot="1" x14ac:dyDescent="0.3">
      <c r="B39" s="35" t="s">
        <v>493</v>
      </c>
      <c r="C39" s="27"/>
      <c r="D39" s="34"/>
      <c r="E39" s="33"/>
    </row>
    <row r="40" spans="2:5" ht="15.75" thickBot="1" x14ac:dyDescent="0.3">
      <c r="B40" s="35" t="s">
        <v>434</v>
      </c>
      <c r="C40" s="34">
        <v>337</v>
      </c>
      <c r="D40" s="34">
        <v>13.3</v>
      </c>
      <c r="E40" s="3">
        <v>101</v>
      </c>
    </row>
    <row r="41" spans="2:5" ht="15.75" thickBot="1" x14ac:dyDescent="0.3">
      <c r="B41" s="35" t="s">
        <v>435</v>
      </c>
      <c r="C41" s="34">
        <v>281.5</v>
      </c>
      <c r="D41" s="34">
        <v>11.1</v>
      </c>
      <c r="E41" s="3">
        <v>100.4</v>
      </c>
    </row>
    <row r="42" spans="2:5" ht="15.75" thickBot="1" x14ac:dyDescent="0.3">
      <c r="B42" s="35" t="s">
        <v>436</v>
      </c>
      <c r="C42" s="34">
        <v>288.60000000000002</v>
      </c>
      <c r="D42" s="34">
        <v>11.4</v>
      </c>
      <c r="E42" s="3">
        <v>102.4</v>
      </c>
    </row>
    <row r="43" spans="2:5" ht="15.75" thickBot="1" x14ac:dyDescent="0.3">
      <c r="B43" s="35" t="s">
        <v>437</v>
      </c>
      <c r="C43" s="34">
        <v>325.89999999999998</v>
      </c>
      <c r="D43" s="34">
        <v>12.9</v>
      </c>
      <c r="E43" s="3">
        <v>102.3</v>
      </c>
    </row>
    <row r="44" spans="2:5" ht="15.75" thickBot="1" x14ac:dyDescent="0.3">
      <c r="B44" s="35" t="s">
        <v>438</v>
      </c>
      <c r="C44" s="34">
        <v>320.10000000000002</v>
      </c>
      <c r="D44" s="34">
        <v>12.6</v>
      </c>
      <c r="E44" s="3">
        <v>101.1</v>
      </c>
    </row>
    <row r="45" spans="2:5" ht="15.75" thickBot="1" x14ac:dyDescent="0.3">
      <c r="B45" s="35" t="s">
        <v>439</v>
      </c>
      <c r="C45" s="34">
        <v>296.10000000000002</v>
      </c>
      <c r="D45" s="34">
        <v>11.7</v>
      </c>
      <c r="E45" s="3">
        <v>101.4</v>
      </c>
    </row>
    <row r="46" spans="2:5" ht="15.75" thickBot="1" x14ac:dyDescent="0.3">
      <c r="B46" s="35" t="s">
        <v>440</v>
      </c>
      <c r="C46" s="34">
        <v>349.3</v>
      </c>
      <c r="D46" s="34">
        <v>13.8</v>
      </c>
      <c r="E46" s="3">
        <v>102.3</v>
      </c>
    </row>
    <row r="47" spans="2:5" ht="15.75" thickBot="1" x14ac:dyDescent="0.3">
      <c r="B47" s="35" t="s">
        <v>441</v>
      </c>
      <c r="C47" s="34">
        <v>332.2</v>
      </c>
      <c r="D47" s="34">
        <v>13.1</v>
      </c>
      <c r="E47" s="3">
        <v>101.4</v>
      </c>
    </row>
    <row r="48" spans="2:5" x14ac:dyDescent="0.25">
      <c r="B48" s="14" t="s">
        <v>48</v>
      </c>
    </row>
    <row r="50" spans="2:7" ht="15.75" thickBot="1" x14ac:dyDescent="0.3">
      <c r="B50" s="10" t="s">
        <v>494</v>
      </c>
    </row>
    <row r="51" spans="2:7" ht="28.5" x14ac:dyDescent="0.25">
      <c r="B51" s="384" t="s">
        <v>427</v>
      </c>
      <c r="C51" s="242" t="s">
        <v>495</v>
      </c>
      <c r="D51" s="392" t="s">
        <v>268</v>
      </c>
      <c r="E51" s="242" t="s">
        <v>465</v>
      </c>
      <c r="F51" s="382" t="s">
        <v>496</v>
      </c>
      <c r="G51" s="313"/>
    </row>
    <row r="52" spans="2:7" ht="15.75" thickBot="1" x14ac:dyDescent="0.3">
      <c r="B52" s="385"/>
      <c r="C52" s="243" t="s">
        <v>464</v>
      </c>
      <c r="D52" s="393"/>
      <c r="E52" s="243" t="s">
        <v>466</v>
      </c>
      <c r="F52" s="383"/>
      <c r="G52" s="313"/>
    </row>
    <row r="53" spans="2:7" ht="15.75" thickBot="1" x14ac:dyDescent="0.3">
      <c r="B53" s="36" t="s">
        <v>433</v>
      </c>
      <c r="C53" s="37">
        <v>149.30000000000001</v>
      </c>
      <c r="D53" s="37">
        <v>93.5</v>
      </c>
      <c r="E53" s="38">
        <v>100</v>
      </c>
      <c r="F53" s="39">
        <v>5.9</v>
      </c>
      <c r="G53" s="313"/>
    </row>
    <row r="54" spans="2:7" ht="15.75" thickBot="1" x14ac:dyDescent="0.3">
      <c r="B54" s="40" t="s">
        <v>493</v>
      </c>
      <c r="C54" s="37"/>
      <c r="D54" s="37"/>
      <c r="E54" s="41"/>
      <c r="F54" s="6"/>
      <c r="G54" s="313"/>
    </row>
    <row r="55" spans="2:7" ht="15.75" thickBot="1" x14ac:dyDescent="0.3">
      <c r="B55" s="40" t="s">
        <v>434</v>
      </c>
      <c r="C55" s="42">
        <v>8.1</v>
      </c>
      <c r="D55" s="42">
        <v>112.5</v>
      </c>
      <c r="E55" s="42">
        <v>5.4</v>
      </c>
      <c r="F55" s="7">
        <v>2.4</v>
      </c>
      <c r="G55" s="313"/>
    </row>
    <row r="56" spans="2:7" ht="15.75" thickBot="1" x14ac:dyDescent="0.3">
      <c r="B56" s="40" t="s">
        <v>435</v>
      </c>
      <c r="C56" s="42">
        <v>8.6</v>
      </c>
      <c r="D56" s="42">
        <v>126.5</v>
      </c>
      <c r="E56" s="42">
        <v>5.8</v>
      </c>
      <c r="F56" s="7">
        <v>3.1</v>
      </c>
      <c r="G56" s="313"/>
    </row>
    <row r="57" spans="2:7" ht="15.75" thickBot="1" x14ac:dyDescent="0.3">
      <c r="B57" s="40" t="s">
        <v>436</v>
      </c>
      <c r="C57" s="42">
        <v>11.6</v>
      </c>
      <c r="D57" s="42">
        <v>89.2</v>
      </c>
      <c r="E57" s="42">
        <v>7.8</v>
      </c>
      <c r="F57" s="7">
        <v>4</v>
      </c>
      <c r="G57" s="313"/>
    </row>
    <row r="58" spans="2:7" ht="15.75" thickBot="1" x14ac:dyDescent="0.3">
      <c r="B58" s="40" t="s">
        <v>437</v>
      </c>
      <c r="C58" s="42">
        <v>20.9</v>
      </c>
      <c r="D58" s="42">
        <v>113.6</v>
      </c>
      <c r="E58" s="42">
        <v>14</v>
      </c>
      <c r="F58" s="7">
        <v>6.4</v>
      </c>
      <c r="G58" s="313"/>
    </row>
    <row r="59" spans="2:7" ht="15.75" thickBot="1" x14ac:dyDescent="0.3">
      <c r="B59" s="40" t="s">
        <v>438</v>
      </c>
      <c r="C59" s="42">
        <v>22.8</v>
      </c>
      <c r="D59" s="42">
        <v>86</v>
      </c>
      <c r="E59" s="42">
        <v>15.3</v>
      </c>
      <c r="F59" s="7">
        <v>7.1</v>
      </c>
      <c r="G59" s="313"/>
    </row>
    <row r="60" spans="2:7" ht="15.75" thickBot="1" x14ac:dyDescent="0.3">
      <c r="B60" s="40" t="s">
        <v>439</v>
      </c>
      <c r="C60" s="42">
        <v>17.600000000000001</v>
      </c>
      <c r="D60" s="42">
        <v>81.900000000000006</v>
      </c>
      <c r="E60" s="42">
        <v>11.8</v>
      </c>
      <c r="F60" s="7">
        <v>5.9</v>
      </c>
      <c r="G60" s="313"/>
    </row>
    <row r="61" spans="2:7" ht="15.75" thickBot="1" x14ac:dyDescent="0.3">
      <c r="B61" s="40" t="s">
        <v>440</v>
      </c>
      <c r="C61" s="42">
        <v>38.200000000000003</v>
      </c>
      <c r="D61" s="42">
        <v>92</v>
      </c>
      <c r="E61" s="42">
        <v>25.6</v>
      </c>
      <c r="F61" s="7">
        <v>10.9</v>
      </c>
      <c r="G61" s="313"/>
    </row>
    <row r="62" spans="2:7" ht="15.75" thickBot="1" x14ac:dyDescent="0.3">
      <c r="B62" s="40" t="s">
        <v>441</v>
      </c>
      <c r="C62" s="42">
        <v>21.7</v>
      </c>
      <c r="D62" s="42">
        <v>87.1</v>
      </c>
      <c r="E62" s="42">
        <v>14.5</v>
      </c>
      <c r="F62" s="7">
        <v>6.5</v>
      </c>
      <c r="G62" s="313"/>
    </row>
    <row r="63" spans="2:7" x14ac:dyDescent="0.25">
      <c r="B63" s="135" t="s">
        <v>48</v>
      </c>
    </row>
    <row r="65" spans="2:5" ht="15.75" thickBot="1" x14ac:dyDescent="0.3">
      <c r="B65" s="10" t="s">
        <v>502</v>
      </c>
    </row>
    <row r="66" spans="2:5" ht="29.25" thickBot="1" x14ac:dyDescent="0.3">
      <c r="B66" s="384" t="s">
        <v>427</v>
      </c>
      <c r="C66" s="386" t="s">
        <v>497</v>
      </c>
      <c r="D66" s="386"/>
      <c r="E66" s="238" t="s">
        <v>498</v>
      </c>
    </row>
    <row r="67" spans="2:5" ht="15.75" thickBot="1" x14ac:dyDescent="0.3">
      <c r="B67" s="385"/>
      <c r="C67" s="243" t="s">
        <v>500</v>
      </c>
      <c r="D67" s="243" t="s">
        <v>501</v>
      </c>
      <c r="E67" s="239" t="s">
        <v>499</v>
      </c>
    </row>
    <row r="68" spans="2:5" ht="15.75" thickBot="1" x14ac:dyDescent="0.3">
      <c r="B68" s="44" t="s">
        <v>433</v>
      </c>
      <c r="C68" s="38">
        <v>69.8</v>
      </c>
      <c r="D68" s="38">
        <v>71.7</v>
      </c>
      <c r="E68" s="45">
        <v>1.9</v>
      </c>
    </row>
    <row r="69" spans="2:5" ht="15.75" thickBot="1" x14ac:dyDescent="0.3">
      <c r="B69" s="46" t="s">
        <v>434</v>
      </c>
      <c r="C69" s="41">
        <v>78.7</v>
      </c>
      <c r="D69" s="41">
        <v>79.2</v>
      </c>
      <c r="E69" s="6">
        <v>0.5</v>
      </c>
    </row>
    <row r="70" spans="2:5" ht="15.75" thickBot="1" x14ac:dyDescent="0.3">
      <c r="B70" s="46" t="s">
        <v>435</v>
      </c>
      <c r="C70" s="41">
        <v>74.8</v>
      </c>
      <c r="D70" s="41">
        <v>74.599999999999994</v>
      </c>
      <c r="E70" s="6">
        <v>-0.2</v>
      </c>
    </row>
    <row r="71" spans="2:5" ht="15.75" thickBot="1" x14ac:dyDescent="0.3">
      <c r="B71" s="46" t="s">
        <v>436</v>
      </c>
      <c r="C71" s="41">
        <v>71.400000000000006</v>
      </c>
      <c r="D71" s="41">
        <v>73.900000000000006</v>
      </c>
      <c r="E71" s="6">
        <v>2.5</v>
      </c>
    </row>
    <row r="72" spans="2:5" ht="15.75" thickBot="1" x14ac:dyDescent="0.3">
      <c r="B72" s="46" t="s">
        <v>437</v>
      </c>
      <c r="C72" s="41">
        <v>69.900000000000006</v>
      </c>
      <c r="D72" s="41">
        <v>71.900000000000006</v>
      </c>
      <c r="E72" s="6">
        <v>2</v>
      </c>
    </row>
    <row r="73" spans="2:5" ht="15.75" thickBot="1" x14ac:dyDescent="0.3">
      <c r="B73" s="46" t="s">
        <v>438</v>
      </c>
      <c r="C73" s="41">
        <v>69.900000000000006</v>
      </c>
      <c r="D73" s="41">
        <v>70.900000000000006</v>
      </c>
      <c r="E73" s="6">
        <v>1</v>
      </c>
    </row>
    <row r="74" spans="2:5" ht="15.75" thickBot="1" x14ac:dyDescent="0.3">
      <c r="B74" s="46" t="s">
        <v>439</v>
      </c>
      <c r="C74" s="41">
        <v>67.900000000000006</v>
      </c>
      <c r="D74" s="41">
        <v>69.2</v>
      </c>
      <c r="E74" s="6">
        <v>1.3</v>
      </c>
    </row>
    <row r="75" spans="2:5" ht="15.75" thickBot="1" x14ac:dyDescent="0.3">
      <c r="B75" s="46" t="s">
        <v>440</v>
      </c>
      <c r="C75" s="41">
        <v>65.099999999999994</v>
      </c>
      <c r="D75" s="41">
        <v>67</v>
      </c>
      <c r="E75" s="6">
        <v>1.9</v>
      </c>
    </row>
    <row r="76" spans="2:5" ht="15.75" thickBot="1" x14ac:dyDescent="0.3">
      <c r="B76" s="46" t="s">
        <v>441</v>
      </c>
      <c r="C76" s="41">
        <v>64</v>
      </c>
      <c r="D76" s="41">
        <v>65.099999999999994</v>
      </c>
      <c r="E76" s="6">
        <v>1.1000000000000001</v>
      </c>
    </row>
    <row r="77" spans="2:5" x14ac:dyDescent="0.25">
      <c r="B77" s="135" t="s">
        <v>48</v>
      </c>
    </row>
  </sheetData>
  <mergeCells count="10">
    <mergeCell ref="F51:F52"/>
    <mergeCell ref="B66:B67"/>
    <mergeCell ref="C66:D66"/>
    <mergeCell ref="B3:B4"/>
    <mergeCell ref="B6:E6"/>
    <mergeCell ref="B21:B22"/>
    <mergeCell ref="B24:E24"/>
    <mergeCell ref="B36:B37"/>
    <mergeCell ref="B51:B52"/>
    <mergeCell ref="D51:D5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H29"/>
  <sheetViews>
    <sheetView zoomScale="90" zoomScaleNormal="90" workbookViewId="0">
      <selection activeCell="J34" sqref="J34"/>
    </sheetView>
  </sheetViews>
  <sheetFormatPr defaultRowHeight="15" x14ac:dyDescent="0.25"/>
  <cols>
    <col min="1" max="1" width="9.140625" style="9"/>
    <col min="2" max="2" width="26.42578125" style="9" customWidth="1"/>
    <col min="3" max="3" width="15.140625" style="9" customWidth="1"/>
    <col min="4" max="4" width="19.7109375" style="9" customWidth="1"/>
    <col min="5" max="5" width="12.85546875" style="9" customWidth="1"/>
    <col min="6" max="6" width="12" style="9" customWidth="1"/>
    <col min="7" max="7" width="10.7109375" style="9" customWidth="1"/>
    <col min="8" max="8" width="6.85546875" style="9" customWidth="1"/>
    <col min="9" max="16384" width="9.140625" style="9"/>
  </cols>
  <sheetData>
    <row r="2" spans="2:8" ht="15.75" thickBot="1" x14ac:dyDescent="0.3">
      <c r="B2" s="10" t="s">
        <v>504</v>
      </c>
    </row>
    <row r="3" spans="2:8" ht="15.75" thickBot="1" x14ac:dyDescent="0.3">
      <c r="B3" s="387" t="s">
        <v>505</v>
      </c>
      <c r="C3" s="394">
        <v>2016</v>
      </c>
      <c r="D3" s="394"/>
      <c r="E3" s="394"/>
      <c r="F3" s="394">
        <v>2017</v>
      </c>
      <c r="G3" s="394"/>
      <c r="H3" s="395"/>
    </row>
    <row r="4" spans="2:8" ht="29.25" thickBot="1" x14ac:dyDescent="0.3">
      <c r="B4" s="388"/>
      <c r="C4" s="243" t="s">
        <v>506</v>
      </c>
      <c r="D4" s="243" t="s">
        <v>507</v>
      </c>
      <c r="E4" s="243" t="s">
        <v>508</v>
      </c>
      <c r="F4" s="243" t="s">
        <v>506</v>
      </c>
      <c r="G4" s="243" t="s">
        <v>242</v>
      </c>
      <c r="H4" s="239" t="s">
        <v>508</v>
      </c>
    </row>
    <row r="5" spans="2:8" ht="15.75" thickBot="1" x14ac:dyDescent="0.3">
      <c r="B5" s="35" t="s">
        <v>509</v>
      </c>
      <c r="C5" s="47">
        <v>353747</v>
      </c>
      <c r="D5" s="34">
        <v>107.1</v>
      </c>
      <c r="E5" s="34">
        <v>15.3</v>
      </c>
      <c r="F5" s="47">
        <v>369074</v>
      </c>
      <c r="G5" s="34">
        <v>104.3</v>
      </c>
      <c r="H5" s="3">
        <v>15.7</v>
      </c>
    </row>
    <row r="6" spans="2:8" ht="15.75" thickBot="1" x14ac:dyDescent="0.3">
      <c r="B6" s="35" t="s">
        <v>510</v>
      </c>
      <c r="C6" s="47">
        <v>229992</v>
      </c>
      <c r="D6" s="34">
        <v>106.4</v>
      </c>
      <c r="E6" s="34">
        <v>10</v>
      </c>
      <c r="F6" s="47">
        <v>232904</v>
      </c>
      <c r="G6" s="34">
        <v>101.3</v>
      </c>
      <c r="H6" s="3">
        <v>9.9</v>
      </c>
    </row>
    <row r="7" spans="2:8" ht="15.75" thickBot="1" x14ac:dyDescent="0.3">
      <c r="B7" s="35" t="s">
        <v>511</v>
      </c>
      <c r="C7" s="47">
        <v>395380</v>
      </c>
      <c r="D7" s="34">
        <v>102.7</v>
      </c>
      <c r="E7" s="34">
        <v>17.100000000000001</v>
      </c>
      <c r="F7" s="47">
        <v>400568</v>
      </c>
      <c r="G7" s="34">
        <v>101.3</v>
      </c>
      <c r="H7" s="3">
        <v>17.100000000000001</v>
      </c>
    </row>
    <row r="8" spans="2:8" ht="15.75" thickBot="1" x14ac:dyDescent="0.3">
      <c r="B8" s="35" t="s">
        <v>512</v>
      </c>
      <c r="C8" s="47">
        <v>143149</v>
      </c>
      <c r="D8" s="34">
        <v>89.4</v>
      </c>
      <c r="E8" s="34">
        <v>6.2</v>
      </c>
      <c r="F8" s="47">
        <v>155288</v>
      </c>
      <c r="G8" s="34">
        <v>108.5</v>
      </c>
      <c r="H8" s="3">
        <v>6.6</v>
      </c>
    </row>
    <row r="9" spans="2:8" ht="15.75" thickBot="1" x14ac:dyDescent="0.3">
      <c r="B9" s="35" t="s">
        <v>513</v>
      </c>
      <c r="C9" s="47">
        <v>156144</v>
      </c>
      <c r="D9" s="34">
        <v>112.6</v>
      </c>
      <c r="E9" s="34">
        <v>6.8</v>
      </c>
      <c r="F9" s="47">
        <v>149618</v>
      </c>
      <c r="G9" s="34">
        <v>95.8</v>
      </c>
      <c r="H9" s="3">
        <v>6.4</v>
      </c>
    </row>
    <row r="10" spans="2:8" ht="15.75" thickBot="1" x14ac:dyDescent="0.3">
      <c r="B10" s="35" t="s">
        <v>514</v>
      </c>
      <c r="C10" s="47">
        <v>394557</v>
      </c>
      <c r="D10" s="34">
        <v>102</v>
      </c>
      <c r="E10" s="34">
        <v>17.100000000000001</v>
      </c>
      <c r="F10" s="47">
        <v>404978</v>
      </c>
      <c r="G10" s="34">
        <v>102.6</v>
      </c>
      <c r="H10" s="3">
        <v>17.2</v>
      </c>
    </row>
    <row r="11" spans="2:8" ht="15.75" thickBot="1" x14ac:dyDescent="0.3">
      <c r="B11" s="35" t="s">
        <v>515</v>
      </c>
      <c r="C11" s="47">
        <v>634000</v>
      </c>
      <c r="D11" s="34">
        <v>99.9</v>
      </c>
      <c r="E11" s="34">
        <v>27.5</v>
      </c>
      <c r="F11" s="47">
        <v>636500</v>
      </c>
      <c r="G11" s="34">
        <v>100.4</v>
      </c>
      <c r="H11" s="3">
        <v>27.1</v>
      </c>
    </row>
    <row r="12" spans="2:8" ht="15.75" thickBot="1" x14ac:dyDescent="0.3">
      <c r="B12" s="25" t="s">
        <v>34</v>
      </c>
      <c r="C12" s="27" t="s">
        <v>516</v>
      </c>
      <c r="D12" s="27">
        <v>102.5</v>
      </c>
      <c r="E12" s="27">
        <v>100</v>
      </c>
      <c r="F12" s="48">
        <v>2348930</v>
      </c>
      <c r="G12" s="27">
        <v>101.8</v>
      </c>
      <c r="H12" s="33">
        <v>100</v>
      </c>
    </row>
    <row r="13" spans="2:8" x14ac:dyDescent="0.25">
      <c r="B13" s="200" t="s">
        <v>517</v>
      </c>
    </row>
    <row r="14" spans="2:8" x14ac:dyDescent="0.25">
      <c r="B14" s="14" t="s">
        <v>518</v>
      </c>
    </row>
    <row r="16" spans="2:8" ht="15.75" thickBot="1" x14ac:dyDescent="0.3">
      <c r="B16" s="10" t="s">
        <v>519</v>
      </c>
    </row>
    <row r="17" spans="2:5" ht="15.75" thickBot="1" x14ac:dyDescent="0.3">
      <c r="B17" s="384" t="s">
        <v>427</v>
      </c>
      <c r="C17" s="396" t="s">
        <v>520</v>
      </c>
      <c r="D17" s="396"/>
      <c r="E17" s="43" t="s">
        <v>467</v>
      </c>
    </row>
    <row r="18" spans="2:5" ht="15.75" thickBot="1" x14ac:dyDescent="0.3">
      <c r="B18" s="385"/>
      <c r="C18" s="246" t="s">
        <v>521</v>
      </c>
      <c r="D18" s="246" t="s">
        <v>522</v>
      </c>
      <c r="E18" s="5" t="s">
        <v>468</v>
      </c>
    </row>
    <row r="19" spans="2:5" ht="15.75" thickBot="1" x14ac:dyDescent="0.3">
      <c r="B19" s="44" t="s">
        <v>433</v>
      </c>
      <c r="C19" s="49">
        <v>21123</v>
      </c>
      <c r="D19" s="38" t="s">
        <v>523</v>
      </c>
      <c r="E19" s="33">
        <v>105.3</v>
      </c>
    </row>
    <row r="20" spans="2:5" ht="15.75" thickBot="1" x14ac:dyDescent="0.3">
      <c r="B20" s="46" t="s">
        <v>493</v>
      </c>
      <c r="C20" s="38"/>
      <c r="D20" s="38"/>
      <c r="E20" s="33"/>
    </row>
    <row r="21" spans="2:5" ht="15.75" thickBot="1" x14ac:dyDescent="0.3">
      <c r="B21" s="46" t="s">
        <v>434</v>
      </c>
      <c r="C21" s="50">
        <v>8518</v>
      </c>
      <c r="D21" s="41">
        <v>40.299999999999997</v>
      </c>
      <c r="E21" s="3">
        <v>103.4</v>
      </c>
    </row>
    <row r="22" spans="2:5" ht="15.75" thickBot="1" x14ac:dyDescent="0.3">
      <c r="B22" s="46" t="s">
        <v>435</v>
      </c>
      <c r="C22" s="50">
        <v>2058</v>
      </c>
      <c r="D22" s="41">
        <v>9.6999999999999993</v>
      </c>
      <c r="E22" s="3">
        <v>121.6</v>
      </c>
    </row>
    <row r="23" spans="2:5" ht="15.75" thickBot="1" x14ac:dyDescent="0.3">
      <c r="B23" s="46" t="s">
        <v>436</v>
      </c>
      <c r="C23" s="50">
        <v>2052</v>
      </c>
      <c r="D23" s="41">
        <v>9.6999999999999993</v>
      </c>
      <c r="E23" s="3">
        <v>120.6</v>
      </c>
    </row>
    <row r="24" spans="2:5" ht="15.75" thickBot="1" x14ac:dyDescent="0.3">
      <c r="B24" s="46" t="s">
        <v>437</v>
      </c>
      <c r="C24" s="50">
        <v>1601</v>
      </c>
      <c r="D24" s="41">
        <v>7.6</v>
      </c>
      <c r="E24" s="3">
        <v>102.4</v>
      </c>
    </row>
    <row r="25" spans="2:5" ht="15.75" thickBot="1" x14ac:dyDescent="0.3">
      <c r="B25" s="46" t="s">
        <v>438</v>
      </c>
      <c r="C25" s="50">
        <v>1964</v>
      </c>
      <c r="D25" s="41">
        <v>9.3000000000000007</v>
      </c>
      <c r="E25" s="3">
        <v>100.5</v>
      </c>
    </row>
    <row r="26" spans="2:5" ht="15.75" thickBot="1" x14ac:dyDescent="0.3">
      <c r="B26" s="46" t="s">
        <v>439</v>
      </c>
      <c r="C26" s="50">
        <v>1794</v>
      </c>
      <c r="D26" s="41">
        <v>8.5</v>
      </c>
      <c r="E26" s="3">
        <v>104.1</v>
      </c>
    </row>
    <row r="27" spans="2:5" ht="15.75" thickBot="1" x14ac:dyDescent="0.3">
      <c r="B27" s="46" t="s">
        <v>440</v>
      </c>
      <c r="C27" s="50">
        <v>1795</v>
      </c>
      <c r="D27" s="41">
        <v>8.5</v>
      </c>
      <c r="E27" s="3">
        <v>109</v>
      </c>
    </row>
    <row r="28" spans="2:5" ht="15.75" thickBot="1" x14ac:dyDescent="0.3">
      <c r="B28" s="46" t="s">
        <v>441</v>
      </c>
      <c r="C28" s="50">
        <v>1341</v>
      </c>
      <c r="D28" s="41">
        <v>6.3</v>
      </c>
      <c r="E28" s="3">
        <v>87.5</v>
      </c>
    </row>
    <row r="29" spans="2:5" x14ac:dyDescent="0.25">
      <c r="B29" s="200" t="s">
        <v>524</v>
      </c>
    </row>
  </sheetData>
  <mergeCells count="5">
    <mergeCell ref="B3:B4"/>
    <mergeCell ref="C3:E3"/>
    <mergeCell ref="F3:H3"/>
    <mergeCell ref="B17:B18"/>
    <mergeCell ref="C17:D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21</vt:i4>
      </vt:variant>
      <vt:variant>
        <vt:lpstr>Pomenované rozsahy</vt:lpstr>
      </vt:variant>
      <vt:variant>
        <vt:i4>3</vt:i4>
      </vt:variant>
    </vt:vector>
  </HeadingPairs>
  <TitlesOfParts>
    <vt:vector size="24" baseType="lpstr">
      <vt:lpstr>OBSAH</vt:lpstr>
      <vt:lpstr>Kap.1 Vývoj HDP</vt:lpstr>
      <vt:lpstr>Kap.1 Prírastky obyvateľstva</vt:lpstr>
      <vt:lpstr>Kap1 Vek.štruktúra obyvateľstva</vt:lpstr>
      <vt:lpstr>Príloha ku kapitole 1</vt:lpstr>
      <vt:lpstr>Kap.2 EAO</vt:lpstr>
      <vt:lpstr>Kap.2 Zamestnanosť SP</vt:lpstr>
      <vt:lpstr>Kap.2 Zamestnanosť VZPS</vt:lpstr>
      <vt:lpstr>Kap.2 Zamestnanosť ŠÚSR</vt:lpstr>
      <vt:lpstr>Kap.2 Nezamestnanosť</vt:lpstr>
      <vt:lpstr>Kap.2 Nezamestnanosť vývoj</vt:lpstr>
      <vt:lpstr>Kap.2 Disponibilní UoZ</vt:lpstr>
      <vt:lpstr>Kap.2 Vek UoZ a dĺžka evidencie</vt:lpstr>
      <vt:lpstr>Kap.2 UoZ v krajoch</vt:lpstr>
      <vt:lpstr>Kap.2 Volné prac. miesta 2017</vt:lpstr>
      <vt:lpstr>Kap.2 Dlhodobo nezamestnaní</vt:lpstr>
      <vt:lpstr>Kap.2 Nezamestnanosť VZPS</vt:lpstr>
      <vt:lpstr>Kap.2 Mzdy</vt:lpstr>
      <vt:lpstr>Kap.2 Úplné náklady práce</vt:lpstr>
      <vt:lpstr>Kap.2 BOZP</vt:lpstr>
      <vt:lpstr>Príloha ku kapitole 2</vt:lpstr>
      <vt:lpstr>'Príloha ku kapitole 2'!_Toc313879678</vt:lpstr>
      <vt:lpstr>'Kap.2 Zamestnanosť ŠÚSR'!_Toc356482632</vt:lpstr>
      <vt:lpstr>OBSAH!_Toc514828134</vt:lpstr>
    </vt:vector>
  </TitlesOfParts>
  <Company>MPSVR SR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dc:creator>
  <cp:lastModifiedBy>Vojtechová Barbara</cp:lastModifiedBy>
  <dcterms:created xsi:type="dcterms:W3CDTF">2019-01-21T09:39:55Z</dcterms:created>
  <dcterms:modified xsi:type="dcterms:W3CDTF">2019-07-24T08:54:08Z</dcterms:modified>
</cp:coreProperties>
</file>