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harts/chart13.xml" ContentType="application/vnd.openxmlformats-officedocument.drawingml.chart+xml"/>
  <Override PartName="/xl/drawings/drawing6.xml" ContentType="application/vnd.openxmlformats-officedocument.drawing+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theme/themeOverride2.xml" ContentType="application/vnd.openxmlformats-officedocument.themeOverride+xml"/>
  <Override PartName="/xl/charts/chart20.xml" ContentType="application/vnd.openxmlformats-officedocument.drawingml.chart+xml"/>
  <Override PartName="/xl/drawings/drawing9.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0.xml" ContentType="application/vnd.openxmlformats-officedocument.drawing+xml"/>
  <Override PartName="/xl/charts/chart25.xml" ContentType="application/vnd.openxmlformats-officedocument.drawingml.chart+xml"/>
  <Override PartName="/xl/drawings/drawing11.xml" ContentType="application/vnd.openxmlformats-officedocument.drawing+xml"/>
  <Override PartName="/xl/charts/chart26.xml" ContentType="application/vnd.openxmlformats-officedocument.drawingml.chart+xml"/>
  <Override PartName="/xl/drawings/drawing1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17\datova_priloha_SSSO_2017\SSSO_2017_datova_priloha_na_web\"/>
    </mc:Choice>
  </mc:AlternateContent>
  <bookViews>
    <workbookView xWindow="0" yWindow="0" windowWidth="20505" windowHeight="11235" tabRatio="935"/>
  </bookViews>
  <sheets>
    <sheet name="OBSAH" sheetId="25" r:id="rId1"/>
    <sheet name="Kap.3 Sociálne poistenie" sheetId="4" r:id="rId2"/>
    <sheet name="Kap.3 Dôchodkové sporenie" sheetId="2" r:id="rId3"/>
    <sheet name="Kap.3 Vývoj dôchod. fondov" sheetId="3" r:id="rId4"/>
    <sheet name="Kap.3 Štátna sociálna podpora" sheetId="5" r:id="rId5"/>
    <sheet name="Kap.3 Hmotná núdza" sheetId="9" r:id="rId6"/>
    <sheet name="Kap.3 Náhradné výživné" sheetId="10" r:id="rId7"/>
    <sheet name="Kap.3 Sociálnopráv ochrana detí" sheetId="11" r:id="rId8"/>
    <sheet name="Kap.3 ŤZP" sheetId="12" r:id="rId9"/>
    <sheet name="Kap.3 Sociálne služby " sheetId="13" r:id="rId10"/>
    <sheet name="Kap.3 ESSPROS príjmy" sheetId="14" r:id="rId11"/>
    <sheet name="Kap. 3 ESSPROS výdavky" sheetId="16" r:id="rId12"/>
    <sheet name="Kap.3 ESSPROS testované dávky" sheetId="17" r:id="rId13"/>
    <sheet name="Kap.3 ESSPROS dôchodky" sheetId="19" r:id="rId14"/>
    <sheet name="Kap.3 OP ĽZ" sheetId="21" r:id="rId15"/>
    <sheet name="Príloha ku kapitole 3 - 1.časť" sheetId="22" r:id="rId16"/>
    <sheet name="Príloha ku kapitole 3 - 2.časť" sheetId="23" r:id="rId17"/>
    <sheet name="Príloha ku kapitole 3- 3.časť" sheetId="24" r:id="rId18"/>
  </sheets>
  <externalReferences>
    <externalReference r:id="rId19"/>
  </externalReferences>
  <definedNames>
    <definedName name="_ftn1" localSheetId="2">'Kap.3 Dôchodkové sporenie'!$B$99</definedName>
    <definedName name="_ftn1" localSheetId="1">'Kap.3 Sociálne poistenie'!#REF!</definedName>
    <definedName name="_ftnref1" localSheetId="2">'Kap.3 Dôchodkové sporenie'!$F$91</definedName>
    <definedName name="_ftnref1" localSheetId="1">'Kap.3 Sociálne poistenie'!#REF!</definedName>
    <definedName name="_Toc313879697" localSheetId="15">'Príloha ku kapitole 3 - 1.časť'!$B$53</definedName>
    <definedName name="_Toc313879698" localSheetId="15">'Príloha ku kapitole 3 - 1.časť'!$B$66</definedName>
    <definedName name="_Toc313879699" localSheetId="15">'Príloha ku kapitole 3 - 1.časť'!$B$85</definedName>
    <definedName name="_Toc313879700" localSheetId="15">'Príloha ku kapitole 3 - 1.časť'!$B$100</definedName>
    <definedName name="_Toc313879809" localSheetId="0">OBSAH!$B$123</definedName>
    <definedName name="_Toc313879810" localSheetId="0">OBSAH!$B$124</definedName>
    <definedName name="_Toc325438292" localSheetId="0">OBSAH!$D$116</definedName>
    <definedName name="_Toc351120127" localSheetId="17">'Príloha ku kapitole 3- 3.časť'!$B$2</definedName>
    <definedName name="_Toc356482789" localSheetId="0">OBSAH!#REF!</definedName>
    <definedName name="_Toc514828152" localSheetId="0">OBSAH!$D$5</definedName>
    <definedName name="_Toc514828180" localSheetId="0">OBSAH!$D$106</definedName>
    <definedName name="doplnena">'[1]dane a odvody z dávok'!$A$83:$H$112</definedName>
    <definedName name="PocOby">'[1]poberatelia dôchodkov'!$K$12:$O$45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99" i="22" l="1"/>
  <c r="R398" i="22"/>
  <c r="R397" i="22"/>
  <c r="R396" i="22"/>
  <c r="R395" i="22"/>
  <c r="R394" i="22"/>
  <c r="R393" i="22"/>
  <c r="R392" i="22"/>
  <c r="R391" i="22"/>
  <c r="R390" i="22"/>
  <c r="R389" i="22"/>
  <c r="R388" i="22"/>
  <c r="R387" i="22"/>
  <c r="R386" i="22"/>
  <c r="R385" i="22"/>
  <c r="R384" i="22"/>
  <c r="R383" i="22"/>
  <c r="R382" i="22"/>
  <c r="R381" i="22"/>
  <c r="R380" i="22"/>
  <c r="R379" i="22"/>
  <c r="R378" i="22"/>
  <c r="R377" i="22"/>
  <c r="R376" i="22"/>
  <c r="R375" i="22"/>
  <c r="R374" i="22"/>
  <c r="R373" i="22"/>
  <c r="R372" i="22"/>
  <c r="R371" i="22"/>
  <c r="R370" i="22"/>
  <c r="R369" i="22"/>
  <c r="R368" i="22"/>
  <c r="R367" i="22"/>
  <c r="R366" i="22"/>
  <c r="R365" i="22"/>
  <c r="R364" i="22"/>
  <c r="R363" i="22"/>
  <c r="R362" i="22"/>
  <c r="R361" i="22"/>
  <c r="R360" i="22"/>
  <c r="R359" i="22"/>
  <c r="R358" i="22"/>
  <c r="R357" i="22"/>
  <c r="R356" i="22"/>
  <c r="R355" i="22"/>
  <c r="R354" i="22"/>
  <c r="R353" i="22"/>
  <c r="R352" i="22"/>
  <c r="R351" i="22"/>
  <c r="R350" i="22"/>
  <c r="R349" i="22"/>
  <c r="R348" i="22"/>
  <c r="R347" i="22"/>
  <c r="R346" i="22"/>
  <c r="R345" i="22"/>
  <c r="R344" i="22"/>
  <c r="R343" i="22"/>
  <c r="R342" i="22"/>
  <c r="R341" i="22"/>
  <c r="R340" i="22"/>
  <c r="R339" i="22"/>
  <c r="R338" i="22"/>
  <c r="R337" i="22"/>
  <c r="R336" i="22"/>
  <c r="R335" i="22"/>
  <c r="R334" i="22"/>
  <c r="R333" i="22"/>
  <c r="R332" i="22"/>
  <c r="R331" i="22"/>
  <c r="R330" i="22"/>
  <c r="R329" i="22"/>
  <c r="R328" i="22"/>
  <c r="R327" i="22"/>
  <c r="R326" i="22"/>
  <c r="R325" i="22"/>
  <c r="R324" i="22"/>
  <c r="R323" i="22"/>
  <c r="R322" i="22"/>
  <c r="R321" i="22"/>
  <c r="H268" i="22" l="1"/>
  <c r="H267" i="22"/>
  <c r="H266" i="22"/>
  <c r="H265" i="22"/>
  <c r="H264" i="22"/>
  <c r="H269" i="22" l="1"/>
  <c r="I267" i="22" s="1"/>
  <c r="I264" i="22"/>
  <c r="I268" i="22"/>
  <c r="I265" i="22"/>
  <c r="I266" i="22" l="1"/>
  <c r="P41" i="14"/>
  <c r="N148" i="9"/>
  <c r="N149" i="9"/>
  <c r="N150" i="9"/>
  <c r="N151" i="9"/>
  <c r="N152" i="9"/>
  <c r="N153" i="9"/>
  <c r="N154" i="9"/>
  <c r="N155" i="9"/>
  <c r="N156" i="9"/>
  <c r="N157" i="9"/>
  <c r="N158" i="9"/>
  <c r="N159" i="9"/>
  <c r="N160" i="9"/>
  <c r="N161" i="9"/>
  <c r="N162" i="9"/>
  <c r="N163" i="9"/>
  <c r="N164" i="9"/>
  <c r="N165" i="9"/>
  <c r="N144" i="9"/>
  <c r="N145" i="9"/>
  <c r="N146" i="9"/>
  <c r="N147" i="9"/>
  <c r="N143" i="9"/>
  <c r="N142" i="9"/>
  <c r="H88" i="9" l="1"/>
  <c r="J55" i="9"/>
  <c r="J56" i="9"/>
  <c r="J57" i="9"/>
  <c r="J58" i="9"/>
  <c r="J59" i="9"/>
  <c r="L53" i="5" l="1"/>
  <c r="M53" i="5"/>
  <c r="N53" i="5"/>
  <c r="O53" i="5"/>
  <c r="P53" i="5"/>
  <c r="Q53" i="5"/>
  <c r="R53" i="5"/>
  <c r="R32" i="17" l="1"/>
  <c r="R31" i="17"/>
  <c r="R30" i="17"/>
  <c r="R29" i="17"/>
  <c r="R28" i="17"/>
  <c r="R27" i="17"/>
  <c r="R26" i="17"/>
  <c r="R25" i="17"/>
  <c r="R24" i="17"/>
  <c r="R23" i="17"/>
  <c r="R22" i="17"/>
  <c r="R21" i="17"/>
  <c r="R20" i="17"/>
  <c r="R19" i="17"/>
  <c r="R18" i="17"/>
  <c r="R17" i="17"/>
  <c r="R16" i="17"/>
  <c r="R15" i="17"/>
  <c r="R14" i="17"/>
  <c r="R13" i="17"/>
  <c r="R12" i="17"/>
  <c r="R11" i="17"/>
  <c r="R10" i="17"/>
  <c r="R9" i="17"/>
  <c r="R8" i="17"/>
  <c r="R7" i="17"/>
  <c r="R6" i="17"/>
  <c r="R5" i="17"/>
  <c r="N111" i="12" l="1"/>
  <c r="P111" i="12" s="1"/>
  <c r="N112" i="12"/>
  <c r="O112" i="12" s="1"/>
  <c r="Q111" i="12" l="1"/>
  <c r="R111" i="12"/>
  <c r="O111" i="12"/>
  <c r="P112" i="12"/>
  <c r="R112" i="12"/>
  <c r="Q112" i="12"/>
  <c r="J52" i="11" l="1"/>
  <c r="K52" i="11"/>
  <c r="L52" i="11"/>
  <c r="M52" i="11"/>
  <c r="AI52" i="11"/>
  <c r="AH52" i="11"/>
  <c r="AG52" i="11"/>
  <c r="AF52" i="11"/>
  <c r="AE52" i="11"/>
  <c r="AD52" i="11"/>
  <c r="AC52" i="11"/>
  <c r="AB52" i="11"/>
  <c r="AA52" i="11"/>
  <c r="Z52" i="11"/>
  <c r="Y52" i="11"/>
  <c r="X52" i="11"/>
  <c r="W52" i="11"/>
  <c r="V52" i="11"/>
  <c r="U52" i="11"/>
  <c r="T52" i="11"/>
  <c r="S52" i="11"/>
  <c r="R52" i="11"/>
  <c r="Q52" i="11"/>
  <c r="P52" i="11"/>
  <c r="O52" i="11"/>
  <c r="N52" i="11"/>
  <c r="X17" i="10" l="1"/>
  <c r="W17" i="10"/>
  <c r="V17" i="10"/>
  <c r="U17" i="10"/>
  <c r="T17" i="10"/>
  <c r="S17" i="10"/>
  <c r="R17" i="10"/>
  <c r="Q17" i="10"/>
  <c r="J127" i="9" l="1"/>
  <c r="J126" i="9"/>
  <c r="K126" i="9"/>
  <c r="K127" i="9"/>
  <c r="I119" i="9"/>
  <c r="K119" i="9"/>
  <c r="J119" i="9"/>
  <c r="H119" i="9"/>
  <c r="L119" i="9"/>
  <c r="N32" i="9"/>
  <c r="N33" i="9"/>
  <c r="N34" i="9"/>
  <c r="N35" i="9"/>
  <c r="N36" i="9"/>
  <c r="N37" i="9"/>
  <c r="N38" i="9"/>
  <c r="N39" i="9"/>
  <c r="N40" i="9"/>
  <c r="N41" i="9"/>
  <c r="N42" i="9"/>
  <c r="N43" i="9"/>
  <c r="J53" i="9"/>
  <c r="M53" i="9"/>
  <c r="J54" i="9"/>
  <c r="M54" i="9"/>
  <c r="M55" i="9"/>
  <c r="M56" i="9"/>
  <c r="M57" i="9"/>
  <c r="M58" i="9"/>
  <c r="M59" i="9"/>
  <c r="J60" i="9"/>
  <c r="M60" i="9"/>
  <c r="H82" i="9"/>
  <c r="I82" i="9"/>
  <c r="I88" i="9"/>
  <c r="J88" i="9"/>
  <c r="K88" i="9"/>
  <c r="H101" i="9" s="1"/>
  <c r="I101" i="9" l="1"/>
  <c r="J101" i="9"/>
  <c r="N44" i="9"/>
</calcChain>
</file>

<file path=xl/sharedStrings.xml><?xml version="1.0" encoding="utf-8"?>
<sst xmlns="http://schemas.openxmlformats.org/spreadsheetml/2006/main" count="4586" uniqueCount="2818">
  <si>
    <t>Príspevky na podporu náhradnej starostlivosti</t>
  </si>
  <si>
    <t>Tabuľka 3.1 Počet prípadov a priemerná výška nemocenských dávok v roku 2017</t>
  </si>
  <si>
    <t>Dávka</t>
  </si>
  <si>
    <t>Počet vyplatených dávok</t>
  </si>
  <si>
    <t>v roku 2017</t>
  </si>
  <si>
    <t xml:space="preserve">Index </t>
  </si>
  <si>
    <t>2017/2016</t>
  </si>
  <si>
    <t>Priemerná výška dávky v roku 2017 (v €)</t>
  </si>
  <si>
    <t>Nemocenské</t>
  </si>
  <si>
    <t>106,1 %</t>
  </si>
  <si>
    <t>106,4 %</t>
  </si>
  <si>
    <t>Ošetrovné</t>
  </si>
  <si>
    <t>112,1 %</t>
  </si>
  <si>
    <t>108,6 %</t>
  </si>
  <si>
    <t>Vyrovnávacia dávka</t>
  </si>
  <si>
    <t>103,2 %</t>
  </si>
  <si>
    <t>131,6 %</t>
  </si>
  <si>
    <t>Materské</t>
  </si>
  <si>
    <t>111,2 %</t>
  </si>
  <si>
    <t>118,7 %</t>
  </si>
  <si>
    <t>Zdroj: Sociálna poisťovňa</t>
  </si>
  <si>
    <t>Typ dôchodku</t>
  </si>
  <si>
    <t>Počty vyplácaných dôchodkov k:</t>
  </si>
  <si>
    <t>Priemerná výška (sólo) dôchodku v €:</t>
  </si>
  <si>
    <t>Starobný (sólo + v súbehu) spolu</t>
  </si>
  <si>
    <t>1 048 842</t>
  </si>
  <si>
    <t>Predčasný starobný (sólo + v súbehu) spolu</t>
  </si>
  <si>
    <t>20 232</t>
  </si>
  <si>
    <t>Invalidný (sólo + v súbehu) spolu</t>
  </si>
  <si>
    <t>235 131</t>
  </si>
  <si>
    <t>Vdovský (sólo+ v súbehu)</t>
  </si>
  <si>
    <t>296 569</t>
  </si>
  <si>
    <t>Vdovecký (sólo+ v súbehu)</t>
  </si>
  <si>
    <t>45 959</t>
  </si>
  <si>
    <t>Sirotský</t>
  </si>
  <si>
    <t>21 814</t>
  </si>
  <si>
    <t>Spolu</t>
  </si>
  <si>
    <t>1 668 547</t>
  </si>
  <si>
    <t>x</t>
  </si>
  <si>
    <t>Dôchodky neprevzaté do automatizovanej evidencie</t>
  </si>
  <si>
    <t>Dôchodky vyplácané do cudziny</t>
  </si>
  <si>
    <t>24 912</t>
  </si>
  <si>
    <t>Tabuľka 3.2 Počet vyplácaných dôchodkových dávok a priemerná výška dôchodkov v roku 2016 a 2017</t>
  </si>
  <si>
    <t>Tabuľka 3.3 Priemerná výška dôchodkov v súbehu v rokoch 2016 a 2017 k 31. 12.</t>
  </si>
  <si>
    <t>Druh dôchodku</t>
  </si>
  <si>
    <r>
      <t>Priemerná výška dôchodku*</t>
    </r>
    <r>
      <rPr>
        <b/>
        <vertAlign val="superscript"/>
        <sz val="11"/>
        <color rgb="FFFFFFFF"/>
        <rFont val="Times New Roman"/>
        <family val="1"/>
        <charset val="238"/>
      </rPr>
      <t xml:space="preserve"> </t>
    </r>
    <r>
      <rPr>
        <b/>
        <sz val="11"/>
        <color rgb="FFFFFFFF"/>
        <rFont val="Times New Roman"/>
        <family val="1"/>
        <charset val="238"/>
      </rPr>
      <t>v €</t>
    </r>
  </si>
  <si>
    <t>rok 2016</t>
  </si>
  <si>
    <t>rok 2017</t>
  </si>
  <si>
    <t>starobný vyplácaný v súbehu s vdovským (ženy)</t>
  </si>
  <si>
    <t>starobný vyplácaný v súbehu s vdoveckým (muži)</t>
  </si>
  <si>
    <t>predčasný starobný vyplácaný v súbehu s vdovským (ženy)</t>
  </si>
  <si>
    <t>predčasný starobný vyplácaný v súbehu s vdoveckým (muži)</t>
  </si>
  <si>
    <t>invalidný vyplácaný v súbehu s vdovským (ženy)</t>
  </si>
  <si>
    <t>invalidný vyplácaný v súbehu s vdoveckým (muži)</t>
  </si>
  <si>
    <t>*priemerná výška vypočítaná z úhrnnej sumy oboch vyplácaných dôchodkov</t>
  </si>
  <si>
    <t>Obdobie</t>
  </si>
  <si>
    <t>Počet prípadov</t>
  </si>
  <si>
    <t>Priemerná výška dávky v €</t>
  </si>
  <si>
    <t>Výdavky na dávku garančného poistenia v tis. €</t>
  </si>
  <si>
    <t>Január</t>
  </si>
  <si>
    <t>Február</t>
  </si>
  <si>
    <t>Marec</t>
  </si>
  <si>
    <t>Apríl</t>
  </si>
  <si>
    <t>Máj</t>
  </si>
  <si>
    <t>Jún</t>
  </si>
  <si>
    <t>Júl</t>
  </si>
  <si>
    <t>August</t>
  </si>
  <si>
    <t>September</t>
  </si>
  <si>
    <t>Október</t>
  </si>
  <si>
    <t>November</t>
  </si>
  <si>
    <t>December</t>
  </si>
  <si>
    <t>Celkom</t>
  </si>
  <si>
    <t>2 288,13</t>
  </si>
  <si>
    <t xml:space="preserve">Priemer </t>
  </si>
  <si>
    <t>Tabuľka 3.4 Výdavky na dávku garančného poistenia, počet prípadov a priemerná výška dávky v eurách v roku 2017</t>
  </si>
  <si>
    <t>Tabuľka 3.5 Rozdelenie majetku v dôchodkových fondoch k 31.12.2017 (v mil. eur)</t>
  </si>
  <si>
    <t>Dôchodková správcovská spoločnosť</t>
  </si>
  <si>
    <t>Dlhopisový garantovaný dôchodkový fond</t>
  </si>
  <si>
    <t>Zmiešaný negarantovaný dôchodkový fond</t>
  </si>
  <si>
    <t>Akciový negarantovaný dôchodkový fond</t>
  </si>
  <si>
    <t>Indexový negarantovaný dôchodkový fond</t>
  </si>
  <si>
    <t>Spolu k 31.12.2017</t>
  </si>
  <si>
    <t>Percentuálny podiel majetku</t>
  </si>
  <si>
    <t>AEGON, d.s.s., a.s.</t>
  </si>
  <si>
    <t>8,8 %</t>
  </si>
  <si>
    <t>Allianz - Slovenská d.s.s., a.s.</t>
  </si>
  <si>
    <t>2 023,83</t>
  </si>
  <si>
    <t>2 414,72</t>
  </si>
  <si>
    <t>31,8 %</t>
  </si>
  <si>
    <t>AXA d.s.s., a.s.</t>
  </si>
  <si>
    <t>1 481,99</t>
  </si>
  <si>
    <t>1 992,44</t>
  </si>
  <si>
    <t>26,2 %</t>
  </si>
  <si>
    <t>DSS Poštovej banky d.s.s. a.s.</t>
  </si>
  <si>
    <t>5,5 %</t>
  </si>
  <si>
    <t>NN d.s.s., a.s.</t>
  </si>
  <si>
    <t>10,5 %</t>
  </si>
  <si>
    <t>VÚB Generali d.s.s., a.s.</t>
  </si>
  <si>
    <t>1 306,87</t>
  </si>
  <si>
    <t>17,2 %</t>
  </si>
  <si>
    <t>6 040,00</t>
  </si>
  <si>
    <t>7 598,84</t>
  </si>
  <si>
    <t>100,0 %</t>
  </si>
  <si>
    <t>79,5 %</t>
  </si>
  <si>
    <t>1,0 %</t>
  </si>
  <si>
    <t>11,7 %</t>
  </si>
  <si>
    <t>7,8 %</t>
  </si>
  <si>
    <t>Zdroj: NBS 2017; výpočet: MPSVR SR</t>
  </si>
  <si>
    <t>Tabuľka 3.6 Porovnanie rozdelenia majetku v dôchodkových fondoch za všetky DSS</t>
  </si>
  <si>
    <t>Percentuálne podiely rozdelenia majetku v dôchodkových fondoch za všetky DSS</t>
  </si>
  <si>
    <t>Dátum</t>
  </si>
  <si>
    <t>Dlhopisové</t>
  </si>
  <si>
    <t>g.d.f.</t>
  </si>
  <si>
    <t>Zmiešané n.d.f.</t>
  </si>
  <si>
    <t>Akciový n.d.f.</t>
  </si>
  <si>
    <t>Indexové n.d.f.</t>
  </si>
  <si>
    <t>Tabuľka 3.7 Ročné zhodnotenie typov dôchodkových fondov</t>
  </si>
  <si>
    <t>Dôchodkové fondy</t>
  </si>
  <si>
    <t>Zhodnotenie v roku 2016</t>
  </si>
  <si>
    <t>Zhodnotenie v roku 2017</t>
  </si>
  <si>
    <t>Dlhopisové garantované</t>
  </si>
  <si>
    <t>1,77 %</t>
  </si>
  <si>
    <t>1,08 %</t>
  </si>
  <si>
    <t>Zmiešané negarantované</t>
  </si>
  <si>
    <t>4,99 %</t>
  </si>
  <si>
    <t>5,49 %</t>
  </si>
  <si>
    <t>Akciové negarantované</t>
  </si>
  <si>
    <t>7,38 %</t>
  </si>
  <si>
    <t>6,26 %</t>
  </si>
  <si>
    <t>Indexové negarantované</t>
  </si>
  <si>
    <t>9,34 %</t>
  </si>
  <si>
    <t>6,73 %</t>
  </si>
  <si>
    <t>Zdroj NBS 2017; výpočet: MPSVR SR</t>
  </si>
  <si>
    <t>Graf 3.1 Vývoj aktuálnej hodnoty dôchodkovej jednotky jednotlivých typov dôchodkových fondov v roku 2017</t>
  </si>
  <si>
    <t>Tabuľka 3.8 Počet sporiteľov v dôchodkových fondoch starobného dôchodkového sporenia k 31.12.2017</t>
  </si>
  <si>
    <t>Počet sporiteľov</t>
  </si>
  <si>
    <t>Percentuálny podiel sporiteľov</t>
  </si>
  <si>
    <t>144 826</t>
  </si>
  <si>
    <t>10,1 %</t>
  </si>
  <si>
    <t>433 207</t>
  </si>
  <si>
    <t>30,4 %</t>
  </si>
  <si>
    <t>349 214</t>
  </si>
  <si>
    <t>24,5 %</t>
  </si>
  <si>
    <t>99 228</t>
  </si>
  <si>
    <t>7,0 %</t>
  </si>
  <si>
    <t>138 027</t>
  </si>
  <si>
    <t>9,7 %</t>
  </si>
  <si>
    <t>261 341</t>
  </si>
  <si>
    <t>18,3 %</t>
  </si>
  <si>
    <t>1 425 843</t>
  </si>
  <si>
    <t>Zdroj: Sociálna poisťovňa 2017; výpočet MPSVR S</t>
  </si>
  <si>
    <t>Tabuľka 3.9 Rozdelenie sporiteľov podľa veku k 31.12.2017</t>
  </si>
  <si>
    <t>Veková hranica</t>
  </si>
  <si>
    <t>% podiel</t>
  </si>
  <si>
    <t>do 20</t>
  </si>
  <si>
    <t>9 021</t>
  </si>
  <si>
    <t>0,6 %</t>
  </si>
  <si>
    <t>od 21 do 30</t>
  </si>
  <si>
    <t>236 207</t>
  </si>
  <si>
    <t>16,6 %</t>
  </si>
  <si>
    <t>od 31 do 40</t>
  </si>
  <si>
    <t>551 345</t>
  </si>
  <si>
    <t>38,7 %</t>
  </si>
  <si>
    <t>od 41 do 50</t>
  </si>
  <si>
    <t>443 694</t>
  </si>
  <si>
    <t>31,1 %</t>
  </si>
  <si>
    <t>od 51</t>
  </si>
  <si>
    <t>13,0 %</t>
  </si>
  <si>
    <t>Zdroj: Sociálna poisťovňa 2017; výpočet MPSVR SR</t>
  </si>
  <si>
    <t>Tabuľka 3.10 Ponuky a zmluvy na dôchodok zo starobného dôchodkového sporenia k 31.12.2017</t>
  </si>
  <si>
    <t>Zdroj: Sociálna poisťovňa; výpočet MPSVR SR</t>
  </si>
  <si>
    <t>Tabuľka 3.11 Počet účastníkov v sporiacej a výplatnej fáze k 31.12.2016 a k 31.12.2017</t>
  </si>
  <si>
    <t>Spoločnosť</t>
  </si>
  <si>
    <t>Počet účastníkov v sporiacej fáze</t>
  </si>
  <si>
    <t>Počet účastníkov vo výplatnej fáze</t>
  </si>
  <si>
    <t>% podiel účastníkov</t>
  </si>
  <si>
    <t>Počet účastníkov vo výplatnej fáze</t>
  </si>
  <si>
    <t>Axa d.d.s., a.s.</t>
  </si>
  <si>
    <t xml:space="preserve">126 503 </t>
  </si>
  <si>
    <t xml:space="preserve">1 348 </t>
  </si>
  <si>
    <t>127 851</t>
  </si>
  <si>
    <t>16,8 %</t>
  </si>
  <si>
    <t>132 605</t>
  </si>
  <si>
    <t>1 200</t>
  </si>
  <si>
    <t>133 805</t>
  </si>
  <si>
    <t>17,0 %</t>
  </si>
  <si>
    <t>DDS Tatra banky, a.s.</t>
  </si>
  <si>
    <t xml:space="preserve">189 086 </t>
  </si>
  <si>
    <t xml:space="preserve">9 627 </t>
  </si>
  <si>
    <t>198 713</t>
  </si>
  <si>
    <t>26,1 %</t>
  </si>
  <si>
    <t>201 109</t>
  </si>
  <si>
    <t>9 086</t>
  </si>
  <si>
    <t>210 195</t>
  </si>
  <si>
    <t>26,7 %</t>
  </si>
  <si>
    <t xml:space="preserve">NN Tatry - Sympatia, </t>
  </si>
  <si>
    <t>d.d.s., a.s.</t>
  </si>
  <si>
    <t xml:space="preserve">288 621 </t>
  </si>
  <si>
    <t xml:space="preserve">5 604 </t>
  </si>
  <si>
    <t>294 225</t>
  </si>
  <si>
    <t>299 112</t>
  </si>
  <si>
    <t>4 266</t>
  </si>
  <si>
    <t>303 378</t>
  </si>
  <si>
    <t>38,5 %</t>
  </si>
  <si>
    <t>Stabilita, d.d.s., a.s.</t>
  </si>
  <si>
    <t xml:space="preserve">120 842 </t>
  </si>
  <si>
    <t xml:space="preserve">18 323 </t>
  </si>
  <si>
    <t>139 165</t>
  </si>
  <si>
    <t>124 515</t>
  </si>
  <si>
    <t>16 095</t>
  </si>
  <si>
    <t>140 610</t>
  </si>
  <si>
    <t>17,8 %</t>
  </si>
  <si>
    <t xml:space="preserve">725 052 </t>
  </si>
  <si>
    <t xml:space="preserve">34 902 </t>
  </si>
  <si>
    <t>759 954</t>
  </si>
  <si>
    <t>757 341</t>
  </si>
  <si>
    <t>30 647</t>
  </si>
  <si>
    <t>787 988</t>
  </si>
  <si>
    <t>Zdroj: Asociácia doplnkových dôchodkových spoločností; výpočet MPSVR SR</t>
  </si>
  <si>
    <t>Tabuľka 3.12 Prehľad dávok z doplnkového dôchodkového sporenia k 31.12.2016 a k 31.12.2017</t>
  </si>
  <si>
    <t>Druh dávky</t>
  </si>
  <si>
    <t>Suma dávok (mil. €) v roku 2016</t>
  </si>
  <si>
    <t>Suma dávok (mil. €) v roku 2017</t>
  </si>
  <si>
    <t>Doplnkový starobný dôchodok</t>
  </si>
  <si>
    <t>Doplnkový výsluhový dôchodok</t>
  </si>
  <si>
    <t>Odstupné</t>
  </si>
  <si>
    <t>Predčasný výber</t>
  </si>
  <si>
    <t>Jednorazové vyrovnanie</t>
  </si>
  <si>
    <t>Tabuľka 3.13 Prehľad údajov o výške a zhodnotení majetku v doplnkových dôchodkových fondoch k 31. decembru 2017</t>
  </si>
  <si>
    <t>Majetok v príspevkových doplnkových dôchodkových fondoch (mil. €)</t>
  </si>
  <si>
    <t>Majetok vo výplatných doplnkových dôchodkových fondoch (mil. €)</t>
  </si>
  <si>
    <t>Majetok spolu (mil. €)</t>
  </si>
  <si>
    <t>Ročné zhodnotenie doplnkových dôchodkových fondov[1]</t>
  </si>
  <si>
    <t>1 855,4</t>
  </si>
  <si>
    <t>Zdroj: NBS, výpočet: MPSVR SR</t>
  </si>
  <si>
    <t>[1] Ročné zhodnotenie doplnkových dôchodkových fondov je priemerom ročného zhodnotenia fondov príslušnej doplnkovej dôchodkovej spoločnosti vážený podielom čistej hodnoty majetku príslušného fondu na čistej hodnote majetku vo všetkých fondoch danej doplnkovej dôchodkovej spoločnosti.</t>
  </si>
  <si>
    <t>Tabuľka 3.14 Prídavok na dieťa</t>
  </si>
  <si>
    <t>rok</t>
  </si>
  <si>
    <t>priemerný mesačný počet poberateľov prídavku na dieťa</t>
  </si>
  <si>
    <t>priemerný mesačný počet nezaopatrených detí</t>
  </si>
  <si>
    <t>653 218</t>
  </si>
  <si>
    <t>1 089 750</t>
  </si>
  <si>
    <t>650 649</t>
  </si>
  <si>
    <t>1 085 960</t>
  </si>
  <si>
    <t>Zdroj: RSD MIS, vrátane prídavkov vyplácaných do cudziny</t>
  </si>
  <si>
    <t>Tabuľka 3.15 Poberatelia, ktorým sa poskytoval prídavok na dieťa podľa počtu detí</t>
  </si>
  <si>
    <t>rok/počet</t>
  </si>
  <si>
    <t>na jedno dieťa</t>
  </si>
  <si>
    <t>332 761</t>
  </si>
  <si>
    <t>330 763</t>
  </si>
  <si>
    <t>50,80 %</t>
  </si>
  <si>
    <t>na dve deti</t>
  </si>
  <si>
    <t>244 505</t>
  </si>
  <si>
    <t>244 172</t>
  </si>
  <si>
    <t>37,50 %</t>
  </si>
  <si>
    <t>na tri deti</t>
  </si>
  <si>
    <t>55 018</t>
  </si>
  <si>
    <t>55 032</t>
  </si>
  <si>
    <t>8,45 %</t>
  </si>
  <si>
    <t>na štyri a viac detí</t>
  </si>
  <si>
    <t>21 389</t>
  </si>
  <si>
    <t>3,27 %</t>
  </si>
  <si>
    <t>3,25 %</t>
  </si>
  <si>
    <t>Zdroj: RSD MIS</t>
  </si>
  <si>
    <t>Graf 3.2 Počet poberateľov rodičovského príspevku</t>
  </si>
  <si>
    <t>počet poberateľov</t>
  </si>
  <si>
    <t>január</t>
  </si>
  <si>
    <t>február</t>
  </si>
  <si>
    <t>marec</t>
  </si>
  <si>
    <t>apríl</t>
  </si>
  <si>
    <t>máj</t>
  </si>
  <si>
    <t>jún</t>
  </si>
  <si>
    <t>júl</t>
  </si>
  <si>
    <t>august</t>
  </si>
  <si>
    <t>september</t>
  </si>
  <si>
    <t>október</t>
  </si>
  <si>
    <t>november</t>
  </si>
  <si>
    <t>december</t>
  </si>
  <si>
    <t>priemer</t>
  </si>
  <si>
    <t>počet poberateľov RP</t>
  </si>
  <si>
    <t>Graf 3.3 Prehľad počtu poberateľov príspevku na starostlivosť o dieťa podľa poskytovateľa starostlivosti</t>
  </si>
  <si>
    <t>poberatelia</t>
  </si>
  <si>
    <t>Zariadenie</t>
  </si>
  <si>
    <t>Živnostník</t>
  </si>
  <si>
    <t>Iná právnická osoba</t>
  </si>
  <si>
    <t>Zariadenie - MŠ zaradená do siete škôl a školských zariadení SR</t>
  </si>
  <si>
    <t>Rodič</t>
  </si>
  <si>
    <t>Iná fyzická osoba</t>
  </si>
  <si>
    <t>Nezaradené</t>
  </si>
  <si>
    <t>Okres</t>
  </si>
  <si>
    <t>Priemerný mesačný počet poberateľov v roku 2017</t>
  </si>
  <si>
    <t>Medzilaborce</t>
  </si>
  <si>
    <t>Detva</t>
  </si>
  <si>
    <t>Poltár</t>
  </si>
  <si>
    <t>Senec</t>
  </si>
  <si>
    <t>Bratislava V</t>
  </si>
  <si>
    <t>Bratislava II</t>
  </si>
  <si>
    <t>Tabuľka 3.16 Okresy, v ktorých sa príspevok na starostlivosť o dieťa využíval najviac a najmenej</t>
  </si>
  <si>
    <t>Tabuľka 3.17 Príspevok pri narodení dieťaťa v roku 2016 a 2017</t>
  </si>
  <si>
    <t xml:space="preserve"> príspevku pri narodení dieťaťa</t>
  </si>
  <si>
    <t>počet poberateľov zvýšeného príspevku</t>
  </si>
  <si>
    <t>spolu</t>
  </si>
  <si>
    <t>z toho vo vyššej sume</t>
  </si>
  <si>
    <t>54 811</t>
  </si>
  <si>
    <t>51 507</t>
  </si>
  <si>
    <t>54 884</t>
  </si>
  <si>
    <t>51 724</t>
  </si>
  <si>
    <t>Tabuľka 3.18 Priemerný mesačný počet príjemcov pomoci v hmotnej núdzi, ročné čerpanie finančných prostriedkov v rokoch 2016 – 2017</t>
  </si>
  <si>
    <t>Počet poberateľov celkom</t>
  </si>
  <si>
    <t>105 590</t>
  </si>
  <si>
    <t>87 727</t>
  </si>
  <si>
    <t>z toho UoZ</t>
  </si>
  <si>
    <t>74 528</t>
  </si>
  <si>
    <t>57 725</t>
  </si>
  <si>
    <t>Počet spoločne posudzovaných členov domácnosti</t>
  </si>
  <si>
    <t>226 438</t>
  </si>
  <si>
    <t>192 677</t>
  </si>
  <si>
    <t xml:space="preserve"> z toho UoZ</t>
  </si>
  <si>
    <t>100 359</t>
  </si>
  <si>
    <t>77 916</t>
  </si>
  <si>
    <t>Poskytnuté finančné prostriedky celkom v €</t>
  </si>
  <si>
    <t>183 004 863</t>
  </si>
  <si>
    <t>154 499 735</t>
  </si>
  <si>
    <t>Priemerná výška dávky a príspevkov k dávke v €</t>
  </si>
  <si>
    <t>Zdroj: RSD MIS, finančné prostriedky podľa Návrhu záverečného účtu kapitoly MPSVR SR, priemerná výška dávky vypočítaná z vynaložených finančných prostriedkov vyplatených v štandardnom nároku</t>
  </si>
  <si>
    <t>Graf 3.4 Vývoj počtu príjemcov pomoci v hmotnej núdzi v priebehu rokov 2016 a 2017</t>
  </si>
  <si>
    <t>jednotlivec bez detí</t>
  </si>
  <si>
    <t>jednotlivec s 1-4 deťmi</t>
  </si>
  <si>
    <t>jednotlivec s 5 a viac deťmi</t>
  </si>
  <si>
    <t>dvojica bez detí</t>
  </si>
  <si>
    <t>dvojica s 1-4 deťmi</t>
  </si>
  <si>
    <t>dvojica s 5 a viac deťmi</t>
  </si>
  <si>
    <t>%</t>
  </si>
  <si>
    <t>Graf 3.5 Percentuálne zastúpenie jednotlivých skupín príjemcov pomoci v hmotnej núdzi v roku 2017</t>
  </si>
  <si>
    <t xml:space="preserve">Zdroj: UPSVR </t>
  </si>
  <si>
    <t>Graf 3.6 Podiel členov domácností v systéme pomoci v hmotnej núdzi z počtu obyvateľov v % v jednotlivých regiónoch (ku koncu roka)</t>
  </si>
  <si>
    <t xml:space="preserve">Zdroj: RSD MIS a ŠÚ SR </t>
  </si>
  <si>
    <t>počet obyvateľov ku koncu roka</t>
  </si>
  <si>
    <t>počet SPO (december)</t>
  </si>
  <si>
    <t>podiel</t>
  </si>
  <si>
    <t>BA</t>
  </si>
  <si>
    <t>TT</t>
  </si>
  <si>
    <t>TN</t>
  </si>
  <si>
    <t>NR</t>
  </si>
  <si>
    <t>ZA</t>
  </si>
  <si>
    <t>BB</t>
  </si>
  <si>
    <t>PO</t>
  </si>
  <si>
    <t>KE</t>
  </si>
  <si>
    <t>Graf 3.7 Členovia domácností v systéme pomoci v hmotnej núdzi v členení podľa veku a pohlavia v roku 2017</t>
  </si>
  <si>
    <t xml:space="preserve">  </t>
  </si>
  <si>
    <t>muži</t>
  </si>
  <si>
    <t>ženy</t>
  </si>
  <si>
    <t>(červeným je početnejšia skupina)</t>
  </si>
  <si>
    <t>Graf 3.8 Rozdelenie priznaných ochranných príspevkov podľa výšky nároku (priemer za rok 2017)</t>
  </si>
  <si>
    <t>2017-01</t>
  </si>
  <si>
    <t>2017-02</t>
  </si>
  <si>
    <t>2017-03</t>
  </si>
  <si>
    <t>2017-04</t>
  </si>
  <si>
    <t>2017-05</t>
  </si>
  <si>
    <t>2017-06</t>
  </si>
  <si>
    <t>2017-07</t>
  </si>
  <si>
    <t>2017-08</t>
  </si>
  <si>
    <t>2017-09</t>
  </si>
  <si>
    <t>2017-10</t>
  </si>
  <si>
    <t>2017-11</t>
  </si>
  <si>
    <t>2017-12</t>
  </si>
  <si>
    <t>2017 priemer</t>
  </si>
  <si>
    <t>SPOLU</t>
  </si>
  <si>
    <t xml:space="preserve">Graf 3.9 Rozdelenie priznaných aktivačných príspevkov podľa dôvodu priznania (priemer za rok 2017)
</t>
  </si>
  <si>
    <t>Zamestnaní</t>
  </si>
  <si>
    <t>Uchádzač o zamestnanie</t>
  </si>
  <si>
    <t>Študujúci, ktorí poberajú rodičovský príspevok</t>
  </si>
  <si>
    <t>Výkon dobrovoľnej vojenskej služby</t>
  </si>
  <si>
    <t>obdobie</t>
  </si>
  <si>
    <t xml:space="preserve">Graf 3.10 Rozdelenie priznaných príspevkov na bývanie podľa veľkosti domácnosti (priemer za rok 2017)
</t>
  </si>
  <si>
    <t>priemer 2017</t>
  </si>
  <si>
    <t>priemer 2016</t>
  </si>
  <si>
    <t>Nezaopatrené dieťa</t>
  </si>
  <si>
    <t>Partner</t>
  </si>
  <si>
    <t>Rodič alebo osoba nahr. starostlivosť</t>
  </si>
  <si>
    <t>Zaopatrené dieťa do 25 rokov</t>
  </si>
  <si>
    <t>Žiadateľ</t>
  </si>
  <si>
    <t>Nie je SPO na DHN</t>
  </si>
  <si>
    <t>Celkový súčet</t>
  </si>
  <si>
    <t>Graf 3.11 Vývoj počtu poskytnutých osobitných príspevkov v rokoch 2016 a 2017</t>
  </si>
  <si>
    <t>Mesiac</t>
  </si>
  <si>
    <t>Rok</t>
  </si>
  <si>
    <t>Bratislavský kraj</t>
  </si>
  <si>
    <t>Trnavský kraj</t>
  </si>
  <si>
    <t>Trenčiansky kraj</t>
  </si>
  <si>
    <t>Nitriansky kraj</t>
  </si>
  <si>
    <t>Žilinský kraj</t>
  </si>
  <si>
    <t>Banskobystrický kraj</t>
  </si>
  <si>
    <t>Prešovský kraj</t>
  </si>
  <si>
    <t>Košický kraj</t>
  </si>
  <si>
    <t>plnenie školských povinností</t>
  </si>
  <si>
    <t>stravovacie návyky</t>
  </si>
  <si>
    <t>Graf 3.12 Regionálne rozdelenie detí, na ktoré sa poskytli dotačné programy roku 2017 (priemer)</t>
  </si>
  <si>
    <t>jednočlenná domácnosť</t>
  </si>
  <si>
    <t>viacčlenná domácnosť</t>
  </si>
  <si>
    <t>jednočlenná dom. /podiel/</t>
  </si>
  <si>
    <t>viacčlenná dom. /podiel/</t>
  </si>
  <si>
    <t xml:space="preserve">podiel </t>
  </si>
  <si>
    <t>Kraj</t>
  </si>
  <si>
    <t>neplatené výživné (deti) 2016</t>
  </si>
  <si>
    <t>sirotský dôchodok (deti) 2016</t>
  </si>
  <si>
    <t>neplatené výživné  (poberatelia) 2016</t>
  </si>
  <si>
    <t>sirotský dôchodok (poberatelia) 2016</t>
  </si>
  <si>
    <t>neplatené výživné (deti) 2017</t>
  </si>
  <si>
    <t>sirotský dôchodok (deti) 2017</t>
  </si>
  <si>
    <t>neplatené výživné  (poberatelia) 2017</t>
  </si>
  <si>
    <t>sirotský dôchodok (poberatelia) 2017</t>
  </si>
  <si>
    <t>Graf 3.13 Vývoj počtu poberateľov (detí) náhradného výživného v rokoch 2016 a 2017</t>
  </si>
  <si>
    <t>Tabuľka 3.19 Počet detí, pre ktoré sa vykonávala v rokoch 2016 a 2017 sociálna kuratela</t>
  </si>
  <si>
    <t>Počet detí spolu</t>
  </si>
  <si>
    <t>Počet detí</t>
  </si>
  <si>
    <t>do 14 rokov</t>
  </si>
  <si>
    <t>vek 15 – 18 rokov</t>
  </si>
  <si>
    <t>chlapci</t>
  </si>
  <si>
    <t>dievčatá</t>
  </si>
  <si>
    <t>15 179</t>
  </si>
  <si>
    <t>4 379</t>
  </si>
  <si>
    <t>2 742</t>
  </si>
  <si>
    <t>5 459</t>
  </si>
  <si>
    <t>2 599</t>
  </si>
  <si>
    <t>15 469</t>
  </si>
  <si>
    <t>4 552</t>
  </si>
  <si>
    <t>2 681</t>
  </si>
  <si>
    <t>5 594</t>
  </si>
  <si>
    <t>2 642</t>
  </si>
  <si>
    <t>Zdroj: V(MPSVR SR)12-01</t>
  </si>
  <si>
    <t>Tabuľka 3.20 Počet detí zverených do náhradných rodín v rokoch – 2016 a 2017</t>
  </si>
  <si>
    <t>Náhradná osobná starostlivosť</t>
  </si>
  <si>
    <t>Pestúnska starostlivosť</t>
  </si>
  <si>
    <t>Poručníctvo</t>
  </si>
  <si>
    <t>1 125</t>
  </si>
  <si>
    <t>1 033</t>
  </si>
  <si>
    <t>1 382</t>
  </si>
  <si>
    <t>Zdroj: V(MPSVR SR) 12-01</t>
  </si>
  <si>
    <t>Počet akreditovaných subjektov</t>
  </si>
  <si>
    <t xml:space="preserve">Subjekty vykonávajúce opatrenia sociálnoprávnej ochrany detí a sociálnej kurately podľa zákona č. 305/2005 Z. z. </t>
  </si>
  <si>
    <t>Detský domov</t>
  </si>
  <si>
    <t>Krízové stredisko</t>
  </si>
  <si>
    <t>Resocializačné stredisko</t>
  </si>
  <si>
    <t>Tabuľka 3.21 Počet akreditovaných subjektov na vykonávanie opatrení SPODaSK k 31. 12. 2017</t>
  </si>
  <si>
    <t>Tabuľka 3.22 Sumy príspevkov na podporu náhradnej starostlivosti v roku 2017</t>
  </si>
  <si>
    <t>Do 31. 8. 2017</t>
  </si>
  <si>
    <t>Od 1. 9. 2017</t>
  </si>
  <si>
    <t>Jednorazový príspevok pri zverení do náhradnej starostlivosti</t>
  </si>
  <si>
    <t>Jednorazový príspevok pri zániku náhradnej starostlivosti</t>
  </si>
  <si>
    <t>Opakovaný príspevok dieťaťu</t>
  </si>
  <si>
    <t>Opakovaný príspevok náhradnému rodičovi</t>
  </si>
  <si>
    <t>Zvýšenie opakovaného príspevku náhradnému rodičovi</t>
  </si>
  <si>
    <t>Osobitný opakovaný príspevok náhradnému rodičovi</t>
  </si>
  <si>
    <t>Zdroj: MPSVR SR</t>
  </si>
  <si>
    <t>Graf 3.14 Počet detí, na ktoré bol poskytnutý opakovaný príspevok dieťaťu podľa veku</t>
  </si>
  <si>
    <t>PP na opatrovanie</t>
  </si>
  <si>
    <t>Tabuľka 3.23 Počet platných preukazov</t>
  </si>
  <si>
    <t>Druh preukazu</t>
  </si>
  <si>
    <t>K 31.12. 2016</t>
  </si>
  <si>
    <t>K 31. 12. 2017</t>
  </si>
  <si>
    <t>Preukaz fyzickej osoby s ťažkým zdravotným postihnutím (bez sprievodcu)</t>
  </si>
  <si>
    <t>Preukaz fyzickej osoby s ťažkým zdravotným postihnutím so sprievodcom</t>
  </si>
  <si>
    <t>SPOLU Preukaz fyzickej osoby s ťažkým zdravotným postihnutím bez/so sprievodcom</t>
  </si>
  <si>
    <t>Parkovacie preukazy pre fyzickú osobu so zdravotným postihnutím</t>
  </si>
  <si>
    <t>Zdroj: MPSVR SR (RSD MIS)</t>
  </si>
  <si>
    <t>Tabuľka 3.24 Prehľad opakovaných peňažných príspevkov na kompenzáciu</t>
  </si>
  <si>
    <t>Druhy opakovaných peňažných príspevkov</t>
  </si>
  <si>
    <t>Výška PP v €[1] do 30. 6. 2017</t>
  </si>
  <si>
    <t>Výška PP v € od 1. 7. 2017</t>
  </si>
  <si>
    <r>
      <t>PP na osobnú asistenciu</t>
    </r>
    <r>
      <rPr>
        <sz val="11"/>
        <color theme="1"/>
        <rFont val="Times New Roman"/>
        <family val="1"/>
        <charset val="238"/>
      </rPr>
      <t xml:space="preserve"> – sadzba na jednu hodinu </t>
    </r>
  </si>
  <si>
    <t>PP na prepravu</t>
  </si>
  <si>
    <r>
      <t>PP na kompenzáciu zvýšených výdavkov</t>
    </r>
    <r>
      <rPr>
        <sz val="11"/>
        <color theme="1"/>
        <rFont val="Times New Roman"/>
        <family val="1"/>
        <charset val="238"/>
      </rPr>
      <t>:</t>
    </r>
  </si>
  <si>
    <t>a) choroby a poruchy uvedené v prvej skupine prílohy č.5 zákona</t>
  </si>
  <si>
    <t>b) choroby a poruchy uvedené v druhej skupine prílohy č.5 zákona</t>
  </si>
  <si>
    <t>c) choroby a poruchy uvedené v tretej skupine prílohy č.5 zákona</t>
  </si>
  <si>
    <r>
      <t>PP na opatrovanie</t>
    </r>
    <r>
      <rPr>
        <sz val="11"/>
        <color theme="1"/>
        <rFont val="Times New Roman"/>
        <family val="1"/>
        <charset val="238"/>
      </rPr>
      <t>:</t>
    </r>
  </si>
  <si>
    <t>a) opatruje jednu FO s ŤZP</t>
  </si>
  <si>
    <t>b) opatruje dve alebo viaceré FO s ŤZP</t>
  </si>
  <si>
    <t>c) opatruje jednu FO s ŤZP, ktorá je viac ako 20 hodín týždenne v zariadení</t>
  </si>
  <si>
    <t>d) opatruje dve alebo viaceré FO s ŤZP, ktoré sú viac ako 20 hodín týždenne v zariadení</t>
  </si>
  <si>
    <t>e) opatruje FO s ŤZP, ktorá je v zariadení viac ako 20 hodín týždenne a súčasne opatruje aj druhú FO s ŤZP, ktorá nie je v zariadení alebo je v zariadení najviac 20 hodín týždenne</t>
  </si>
  <si>
    <t>a) opatruje jednu FO s ŤZP</t>
  </si>
  <si>
    <t xml:space="preserve">Zdroj: MPSVR SR </t>
  </si>
  <si>
    <t>[1] Pri PP na osobnú asistenciu, PP na prepravu a PP na opatrovanie do výpočtu výšky PP vstupujú aj ďalšie parametre, najmä výška príjmu FO s ŤZP</t>
  </si>
  <si>
    <t>Tabuľka 3.25 Maximálne výšky jednorazových peňažných príspevkov na kompenzáciu</t>
  </si>
  <si>
    <t>Druhy jednorazových peňažných príspevkov na kompenzáciu</t>
  </si>
  <si>
    <t>Maximálna výška v €</t>
  </si>
  <si>
    <t xml:space="preserve">Peňažný príspevok na kúpu pomôcky </t>
  </si>
  <si>
    <t>8 630,42</t>
  </si>
  <si>
    <r>
      <t>–</t>
    </r>
    <r>
      <rPr>
        <sz val="11"/>
        <color theme="1"/>
        <rFont val="Times New Roman"/>
        <family val="1"/>
        <charset val="238"/>
      </rPr>
      <t xml:space="preserve"> na kúpu druhého mechanického vozíka </t>
    </r>
  </si>
  <si>
    <t>1 659,70</t>
  </si>
  <si>
    <r>
      <t>–</t>
    </r>
    <r>
      <rPr>
        <sz val="11"/>
        <color theme="1"/>
        <rFont val="Times New Roman"/>
        <family val="1"/>
        <charset val="238"/>
      </rPr>
      <t xml:space="preserve"> na kúpu druhého elektrického vozíka je </t>
    </r>
  </si>
  <si>
    <t>4 979,09</t>
  </si>
  <si>
    <r>
      <t>–</t>
    </r>
    <r>
      <rPr>
        <sz val="11"/>
        <color theme="1"/>
        <rFont val="Times New Roman"/>
        <family val="1"/>
        <charset val="238"/>
      </rPr>
      <t xml:space="preserve"> na kúpu druhého načúvacieho aparátu je </t>
    </r>
  </si>
  <si>
    <t xml:space="preserve">Peňažný príspevok na výcvik používania pomôcky </t>
  </si>
  <si>
    <t xml:space="preserve">Peňažný príspevok na úpravu pomôcky </t>
  </si>
  <si>
    <t xml:space="preserve">Peňažný príspevok na kúpu zdvíhacieho zariadenia </t>
  </si>
  <si>
    <t>11 617,88</t>
  </si>
  <si>
    <t xml:space="preserve">Peňažný príspevok na kúpu osobného motorového vozidla </t>
  </si>
  <si>
    <t>6 638,79</t>
  </si>
  <si>
    <r>
      <t>–</t>
    </r>
    <r>
      <rPr>
        <sz val="11"/>
        <color theme="1"/>
        <rFont val="Times New Roman"/>
        <family val="1"/>
        <charset val="238"/>
      </rPr>
      <t xml:space="preserve"> na kúpu osobného motorového vozidla s automatickou prevodovkou </t>
    </r>
  </si>
  <si>
    <t>8 298,48</t>
  </si>
  <si>
    <t xml:space="preserve">Peňažný príspevok na úpravu osobného motorového vozidla </t>
  </si>
  <si>
    <t>Úhrn peňažných príspevkov na úpravu bytu a peňažných</t>
  </si>
  <si>
    <t xml:space="preserve">príspevkov na úpravu rodinného domu v období siedmich rokov </t>
  </si>
  <si>
    <t xml:space="preserve">Úhrn peňažných príspevkov na úpravu garáže v období siedmich rokov </t>
  </si>
  <si>
    <t>Tabuľka 3.26 Prehľad čerpania finančných prostriedkov v roku 2017</t>
  </si>
  <si>
    <t>Peňažné príspevky na kompenzáciu</t>
  </si>
  <si>
    <t>Priemerný mesačný počet poberateľov</t>
  </si>
  <si>
    <t>Vynaložené finančné prostriedky v €</t>
  </si>
  <si>
    <t>PP poskytované FO s ŤZP</t>
  </si>
  <si>
    <t>133 270 893</t>
  </si>
  <si>
    <t>PP na opatrovanie*</t>
  </si>
  <si>
    <t>110 681 082</t>
  </si>
  <si>
    <t>243 951 975</t>
  </si>
  <si>
    <t xml:space="preserve">Graf 3.15 Vývoj počtu FO s ZŤP, ktorým boli poskytované peňažné príspevky 
na kompenzáciu za rok 2016 a 2017
</t>
  </si>
  <si>
    <t>* V uvedených počtoch figuruje každý poberateľ PP len raz, aj keď mu je poskytnutých viac príspevkov</t>
  </si>
  <si>
    <t xml:space="preserve">Zdroj: RSD MIS </t>
  </si>
  <si>
    <t>Tabuľka 3.27 Prehľad vývoja počtu poberateľov a čerpania finančných prostriedkov na peňažné príspevky na kompenzáciu ŤZP</t>
  </si>
  <si>
    <t>Opakované peňažné príspevky na kompenzáciu</t>
  </si>
  <si>
    <t>Priemerná mesačná výška PP v €</t>
  </si>
  <si>
    <t>PP na osobnú asistenciu</t>
  </si>
  <si>
    <t>44 505 527</t>
  </si>
  <si>
    <t>45 835 122</t>
  </si>
  <si>
    <t>3 080 390</t>
  </si>
  <si>
    <t>3 135 013</t>
  </si>
  <si>
    <t>PP na kompenzáciu zvýšených výdavkov:</t>
  </si>
  <si>
    <t>63 058 208</t>
  </si>
  <si>
    <t>62 007 899</t>
  </si>
  <si>
    <t>14 846 817</t>
  </si>
  <si>
    <t>14 706 858</t>
  </si>
  <si>
    <t>– hygienu alebo opotrebovanie šatstva, bielizne, obuvi a bytového zariadenia</t>
  </si>
  <si>
    <t>20 135 694</t>
  </si>
  <si>
    <t>19 539 932</t>
  </si>
  <si>
    <t>28 039 474</t>
  </si>
  <si>
    <t>27 727 790</t>
  </si>
  <si>
    <t>92 364 482</t>
  </si>
  <si>
    <t>Jednorazové peňažné príspevky na kompenzáciu</t>
  </si>
  <si>
    <t>Počet poskytnutých PP*</t>
  </si>
  <si>
    <t>Priemerná výška PP v €</t>
  </si>
  <si>
    <t>PP na kúpu pomôcky</t>
  </si>
  <si>
    <t>2 215 681</t>
  </si>
  <si>
    <t>2 224 284</t>
  </si>
  <si>
    <t>PP na výcvik používania pomôcky</t>
  </si>
  <si>
    <t>1 186,18</t>
  </si>
  <si>
    <t>PP na úpravu pomôcky</t>
  </si>
  <si>
    <t>PP na opravu pomôcky</t>
  </si>
  <si>
    <t>PP na kúpu zdvíhacieho zariadenia</t>
  </si>
  <si>
    <t>9 084,28</t>
  </si>
  <si>
    <t>7 312 849</t>
  </si>
  <si>
    <t>9 332,34</t>
  </si>
  <si>
    <t>6 933 928</t>
  </si>
  <si>
    <t>PP na kúpu osobného motorového vozidla</t>
  </si>
  <si>
    <t>6 760,85</t>
  </si>
  <si>
    <t>10 296 779</t>
  </si>
  <si>
    <t>6 765,54</t>
  </si>
  <si>
    <t>9 715 316</t>
  </si>
  <si>
    <t>PP na úpravu osobného motorového vozidla</t>
  </si>
  <si>
    <t>3 567,33</t>
  </si>
  <si>
    <t>3 815,75</t>
  </si>
  <si>
    <t>PP na úpravu bytu</t>
  </si>
  <si>
    <t>2 487,89</t>
  </si>
  <si>
    <t>1 064 815</t>
  </si>
  <si>
    <t>2 575,77</t>
  </si>
  <si>
    <t>PP na úpravu rodinného domu</t>
  </si>
  <si>
    <t>2 327,40</t>
  </si>
  <si>
    <t>1 785 118</t>
  </si>
  <si>
    <t>2 365,70</t>
  </si>
  <si>
    <t>1 547 169</t>
  </si>
  <si>
    <t>PP na úpravu garáže</t>
  </si>
  <si>
    <t>1 250,91</t>
  </si>
  <si>
    <t>1 402,39</t>
  </si>
  <si>
    <t>Vynaložené finančné prostriedky na PP SPOLU v €</t>
  </si>
  <si>
    <t>226 493 295</t>
  </si>
  <si>
    <t>Zdroj: RSD MIS, pri opakovaných príspevkoch je priemerná mesačná výška PP vypočítaná z vynaložených finančných prostriedkov bez doplatkov za oneskorený nárok</t>
  </si>
  <si>
    <t>* sumárne údaje za 12 mesiacov</t>
  </si>
  <si>
    <t>Graf 3.16 Rozdelenie priemerného mesačného počtu poberateľov peňažného príspevku na osobnú asistenciu podľa vekových skupín v roku 2016 a 2017</t>
  </si>
  <si>
    <t>6 – 15 rokov</t>
  </si>
  <si>
    <t>16 – 25 rokov</t>
  </si>
  <si>
    <t>26 – 65 rokov</t>
  </si>
  <si>
    <t>7 478</t>
  </si>
  <si>
    <t>7 592</t>
  </si>
  <si>
    <t>viac ako 65 rokov</t>
  </si>
  <si>
    <t>1 082</t>
  </si>
  <si>
    <t>Tabuľka 3.28 Priemerný mesačný počet poberateľov peňažného príspevku na osobnú asistenciu podľa vekových skupín v roku 2016 a 2017</t>
  </si>
  <si>
    <t>Peňažný príspevok na opatrovanie</t>
  </si>
  <si>
    <t>Priemerný mesačný počet opatrovaných</t>
  </si>
  <si>
    <t>Priemerná mesačná výška v €</t>
  </si>
  <si>
    <t>21 791</t>
  </si>
  <si>
    <t>22 153</t>
  </si>
  <si>
    <t xml:space="preserve">2. FO nepoberajúca dôchodkovú dávku </t>
  </si>
  <si>
    <t>31 064</t>
  </si>
  <si>
    <t>32 010</t>
  </si>
  <si>
    <t>3. FO poberajúce príspevok podľa prechodného ustanovenia</t>
  </si>
  <si>
    <t>Peňažný príspevok na opatrovanie SPOLU</t>
  </si>
  <si>
    <t>53 209</t>
  </si>
  <si>
    <t>54 524</t>
  </si>
  <si>
    <t>Tabuľka 3.29 Čerpanie peňažného príspevku na opatrovanie v rokoch 2016 a 2017  v hlbšej štruktúre</t>
  </si>
  <si>
    <t>65+ rokov</t>
  </si>
  <si>
    <t>Tabuľka 3.30 Prehľad o počte doručených oznámení o použití prostriedkov obmedzení</t>
  </si>
  <si>
    <t>-          telesné</t>
  </si>
  <si>
    <t>-          netelesné</t>
  </si>
  <si>
    <t>Tabuľka 3.31 Rozdelenie oznámení o použitých prostriedkoch netelesných a telesných obmedzení doručených ministerstvu v roku 2017 podľa jednotlivých krajov</t>
  </si>
  <si>
    <t>Počet oznámení od verejných poskytovateľov</t>
  </si>
  <si>
    <t>Počet oznámení od neverejných poskytovateľov</t>
  </si>
  <si>
    <t>Bratislavský</t>
  </si>
  <si>
    <t>Trnavský</t>
  </si>
  <si>
    <t xml:space="preserve">Nitriansky </t>
  </si>
  <si>
    <t>Trenčiansky</t>
  </si>
  <si>
    <t>Žilinský</t>
  </si>
  <si>
    <t>Banskobystrický</t>
  </si>
  <si>
    <t>Košický</t>
  </si>
  <si>
    <t>Prešovský</t>
  </si>
  <si>
    <t>Tabuľka 3.32 Poskytovanie dotácií v pôsobnosti MPSVR SR</t>
  </si>
  <si>
    <t>Účel poskytovania dotácií:</t>
  </si>
  <si>
    <t>Podporené projekty</t>
  </si>
  <si>
    <t>Poskytnuté finančné prostriedky v €</t>
  </si>
  <si>
    <t>Index 2017/2016</t>
  </si>
  <si>
    <t>1 713 623</t>
  </si>
  <si>
    <t>1 614 436</t>
  </si>
  <si>
    <t>841 564</t>
  </si>
  <si>
    <t>832 575</t>
  </si>
  <si>
    <t>179 810</t>
  </si>
  <si>
    <t>146 150</t>
  </si>
  <si>
    <t>Zdroj: Návrh záverečného účtu za rok 2017</t>
  </si>
  <si>
    <t>Príspevky verejnej správy</t>
  </si>
  <si>
    <t>Iné príjmy</t>
  </si>
  <si>
    <t>Zamestnávatelia</t>
  </si>
  <si>
    <t>Zamestnanci</t>
  </si>
  <si>
    <t>SZČO</t>
  </si>
  <si>
    <t>Dobrovoľní platitelia</t>
  </si>
  <si>
    <t>Cyprus</t>
  </si>
  <si>
    <t>Malta</t>
  </si>
  <si>
    <t>:</t>
  </si>
  <si>
    <t>Sociálne príspevky zamestnávateľov</t>
  </si>
  <si>
    <t>Sociálne príspevky chránených osôb</t>
  </si>
  <si>
    <t>Verejná správa</t>
  </si>
  <si>
    <t>EU28</t>
  </si>
  <si>
    <t>EA19</t>
  </si>
  <si>
    <t>BE</t>
  </si>
  <si>
    <t>BG</t>
  </si>
  <si>
    <t>CZ</t>
  </si>
  <si>
    <t>DK</t>
  </si>
  <si>
    <t>DE</t>
  </si>
  <si>
    <t>EE</t>
  </si>
  <si>
    <t>IE</t>
  </si>
  <si>
    <t>GR</t>
  </si>
  <si>
    <t>ES</t>
  </si>
  <si>
    <t>FR</t>
  </si>
  <si>
    <t>HR</t>
  </si>
  <si>
    <t>IT</t>
  </si>
  <si>
    <t>CY</t>
  </si>
  <si>
    <t>LV</t>
  </si>
  <si>
    <t>LT</t>
  </si>
  <si>
    <t>LU</t>
  </si>
  <si>
    <t>HU</t>
  </si>
  <si>
    <t>MT</t>
  </si>
  <si>
    <t>NL</t>
  </si>
  <si>
    <t>AT</t>
  </si>
  <si>
    <t>PL</t>
  </si>
  <si>
    <t>PT</t>
  </si>
  <si>
    <t>RO</t>
  </si>
  <si>
    <t>SI</t>
  </si>
  <si>
    <t>SK</t>
  </si>
  <si>
    <t>FI</t>
  </si>
  <si>
    <t>SE</t>
  </si>
  <si>
    <t>UK</t>
  </si>
  <si>
    <t>Graf 3.19 Štruktúra príjmov na sociálnu ochranu v EU28 v roku 2015</t>
  </si>
  <si>
    <t>Zdroj: Eurostat – ESSPROS, údaje extrahované 17. 05. 2018</t>
  </si>
  <si>
    <t>údaje pre EU28,EA19, PL nie sú k dispozícii</t>
  </si>
  <si>
    <t>Graf 3.20 Štruktúra príjmov na sociálnu ochranu v SR, 2015</t>
  </si>
  <si>
    <t>Zdroj: ŠÚ SR – ESSPROS</t>
  </si>
  <si>
    <t>Iné výdavky</t>
  </si>
  <si>
    <t>Administratívne náklady</t>
  </si>
  <si>
    <t>Choroba, zdravotná starostlivosť</t>
  </si>
  <si>
    <t>Invalidita</t>
  </si>
  <si>
    <t>Staroba</t>
  </si>
  <si>
    <t>Sociálne vylúčenie a bývanie</t>
  </si>
  <si>
    <t>Pozostalí</t>
  </si>
  <si>
    <t>Rodina, deti</t>
  </si>
  <si>
    <t>Nezamestnanosť</t>
  </si>
  <si>
    <t>v PPS na obyvateľa</t>
  </si>
  <si>
    <t>% z HDP</t>
  </si>
  <si>
    <t>Rodina/deti</t>
  </si>
  <si>
    <t>Bývanie</t>
  </si>
  <si>
    <t>Sociálne vylúčenie</t>
  </si>
  <si>
    <t>EU15</t>
  </si>
  <si>
    <t>*PPS – purchasing power standard, parita (štandard) kúpnej sily</t>
  </si>
  <si>
    <t>Štát</t>
  </si>
  <si>
    <t>Graf 3.21 Hrubé výdavky na sociálnu ochranu v PPS na obyvateľa a v % HDP, 2015</t>
  </si>
  <si>
    <t>údaje pre EU28, EA19, PL nie sú k dispozícii</t>
  </si>
  <si>
    <t xml:space="preserve">Zdroj: Eurostat – ESSPROS, údaje extrahované 17. 05. 2018 </t>
  </si>
  <si>
    <t>Graf 3.22 Hrubé výdavky na sociálnu ochranu v SR v roku 2015</t>
  </si>
  <si>
    <t>Zdroj: ŠÚ SR  – ESSPROS, údaje extrahované 17. 05. 2018</t>
  </si>
  <si>
    <t>Graf 3.23 Štruktúra výdavkov na sociálne dávky podľa účelov, 2015</t>
  </si>
  <si>
    <t>Graf 3.24 Testované dávky sociálnej ochrany (% zo všetkých sociálnych dávok), 2015</t>
  </si>
  <si>
    <t>Testované dávky SO</t>
  </si>
  <si>
    <t>Zdroj: Eurostat – ESSPROS, údaje extrahované 17. 05. 2018,údaje pre PL nie sú k dispozícii</t>
  </si>
  <si>
    <t>starobný</t>
  </si>
  <si>
    <t>čiastočný starobný</t>
  </si>
  <si>
    <t>invalidný</t>
  </si>
  <si>
    <t>v PPS na osobu</t>
  </si>
  <si>
    <t>eur na obyvateľa (v s.c. 2010)</t>
  </si>
  <si>
    <t>% HDP</t>
  </si>
  <si>
    <t>Graf 3.25 Výdavky na dôchodky, 2015</t>
  </si>
  <si>
    <t>Hrubé výdavky (% HDP)</t>
  </si>
  <si>
    <t>Netto výdavky (% HDP)</t>
  </si>
  <si>
    <t>Efektívne daňovo-odvodové zaťaženie sociálnych dávok</t>
  </si>
  <si>
    <t>Graf 3.26 Hrubé a netto výdavky na sociálnu ochranu (% z HDP), 2014</t>
  </si>
  <si>
    <t>Tabuľka 3.33 Podiel prioritných osí na celkovej alokácii OP ĽZ</t>
  </si>
  <si>
    <t>Prioritná os</t>
  </si>
  <si>
    <t>Podpora EÚ</t>
  </si>
  <si>
    <t>Národné zdroje</t>
  </si>
  <si>
    <t>Alokácia na os</t>
  </si>
  <si>
    <t>458 746 509</t>
  </si>
  <si>
    <t>90 338 909</t>
  </si>
  <si>
    <t>549 085 418</t>
  </si>
  <si>
    <t>206 715 082</t>
  </si>
  <si>
    <t>21 560 340</t>
  </si>
  <si>
    <t>228 275 422</t>
  </si>
  <si>
    <t>795 924 737</t>
  </si>
  <si>
    <t>154 045 542</t>
  </si>
  <si>
    <t>949 970 279</t>
  </si>
  <si>
    <t>294 699 291</t>
  </si>
  <si>
    <t>73 972 687</t>
  </si>
  <si>
    <t>368 671 978</t>
  </si>
  <si>
    <t>139 000 000</t>
  </si>
  <si>
    <t>24 529 413</t>
  </si>
  <si>
    <t>163 529 413</t>
  </si>
  <si>
    <t>243 662 462</t>
  </si>
  <si>
    <t>42 999 259</t>
  </si>
  <si>
    <t>286 661 721</t>
  </si>
  <si>
    <t>78 600 000</t>
  </si>
  <si>
    <t>16 103 753</t>
  </si>
  <si>
    <t>94 703 753</t>
  </si>
  <si>
    <t>Zdroj: RO OP ĽZ</t>
  </si>
  <si>
    <t>Vyplatené dávky (v tis. €)</t>
  </si>
  <si>
    <t>I. polrok 2017</t>
  </si>
  <si>
    <t xml:space="preserve">29 128,2 </t>
  </si>
  <si>
    <t xml:space="preserve">32 301,5 </t>
  </si>
  <si>
    <t xml:space="preserve">31 935,8 </t>
  </si>
  <si>
    <t xml:space="preserve">32 433,3 </t>
  </si>
  <si>
    <t xml:space="preserve">29 149,5 </t>
  </si>
  <si>
    <t xml:space="preserve">29 069,6 </t>
  </si>
  <si>
    <t xml:space="preserve">184 017,9 </t>
  </si>
  <si>
    <t xml:space="preserve">1 670,7 </t>
  </si>
  <si>
    <t xml:space="preserve">1 363,9 </t>
  </si>
  <si>
    <t xml:space="preserve">1 124,2 </t>
  </si>
  <si>
    <t xml:space="preserve">1 185,2 </t>
  </si>
  <si>
    <t xml:space="preserve">8 272,1 </t>
  </si>
  <si>
    <t xml:space="preserve">14 096,6 </t>
  </si>
  <si>
    <t xml:space="preserve">15 109,1 </t>
  </si>
  <si>
    <t xml:space="preserve">13 817,0 </t>
  </si>
  <si>
    <t xml:space="preserve">15 300,2 </t>
  </si>
  <si>
    <t xml:space="preserve">14 930,9 </t>
  </si>
  <si>
    <t xml:space="preserve">16 974,0 </t>
  </si>
  <si>
    <t xml:space="preserve">90 227,8 </t>
  </si>
  <si>
    <t xml:space="preserve">44 675,9 </t>
  </si>
  <si>
    <t xml:space="preserve">48 895,5 </t>
  </si>
  <si>
    <t xml:space="preserve">47 428,9 </t>
  </si>
  <si>
    <t xml:space="preserve">49 105,4 </t>
  </si>
  <si>
    <t xml:space="preserve">45 212,1 </t>
  </si>
  <si>
    <t xml:space="preserve">47 235,0 </t>
  </si>
  <si>
    <t xml:space="preserve">282 552,8 </t>
  </si>
  <si>
    <t>Zúčtovanie dávok §112, ods. 9</t>
  </si>
  <si>
    <t>Celkom výdavky ZFNP</t>
  </si>
  <si>
    <t xml:space="preserve">44 668,5 </t>
  </si>
  <si>
    <t xml:space="preserve">48 892,9 </t>
  </si>
  <si>
    <t xml:space="preserve">49 104,5 </t>
  </si>
  <si>
    <t xml:space="preserve">47 232,3 </t>
  </si>
  <si>
    <t xml:space="preserve">282 539,2 </t>
  </si>
  <si>
    <t>Vyplatené dávky (v tis. €)</t>
  </si>
  <si>
    <t>Rok 2017</t>
  </si>
  <si>
    <t xml:space="preserve">27 632,5 </t>
  </si>
  <si>
    <t xml:space="preserve">27 538,3 </t>
  </si>
  <si>
    <t xml:space="preserve">26 759,6 </t>
  </si>
  <si>
    <t xml:space="preserve">26 112,3 </t>
  </si>
  <si>
    <t xml:space="preserve">29 567,8 </t>
  </si>
  <si>
    <t xml:space="preserve">29 165,9 </t>
  </si>
  <si>
    <t xml:space="preserve">350 794,2 </t>
  </si>
  <si>
    <t xml:space="preserve">1 451,6 </t>
  </si>
  <si>
    <t xml:space="preserve">1 151,0 </t>
  </si>
  <si>
    <t xml:space="preserve">14 806,9 </t>
  </si>
  <si>
    <t xml:space="preserve">16 912,6 </t>
  </si>
  <si>
    <t xml:space="preserve">18 122,2 </t>
  </si>
  <si>
    <t xml:space="preserve">18 536,4 </t>
  </si>
  <si>
    <t xml:space="preserve">18 095,8 </t>
  </si>
  <si>
    <t xml:space="preserve">18 938,4 </t>
  </si>
  <si>
    <t xml:space="preserve">18 321,3 </t>
  </si>
  <si>
    <t xml:space="preserve">199 154,6 </t>
  </si>
  <si>
    <t xml:space="preserve">45 663,9 </t>
  </si>
  <si>
    <t xml:space="preserve">46 561,3 </t>
  </si>
  <si>
    <t xml:space="preserve">46 300,1 </t>
  </si>
  <si>
    <t xml:space="preserve">45 143,6 </t>
  </si>
  <si>
    <t xml:space="preserve">49 964,5 </t>
  </si>
  <si>
    <t xml:space="preserve">48 644,3 </t>
  </si>
  <si>
    <t xml:space="preserve">564 830,5 </t>
  </si>
  <si>
    <t xml:space="preserve">45 663,7 </t>
  </si>
  <si>
    <t xml:space="preserve">46 296,4 </t>
  </si>
  <si>
    <t xml:space="preserve">48 643,5 </t>
  </si>
  <si>
    <t xml:space="preserve">564 812,1 </t>
  </si>
  <si>
    <t>Počet prípadov zúčtovaných dávok</t>
  </si>
  <si>
    <t>122 286</t>
  </si>
  <si>
    <t>143 138</t>
  </si>
  <si>
    <t>143 274</t>
  </si>
  <si>
    <t>128 322</t>
  </si>
  <si>
    <t>113 279</t>
  </si>
  <si>
    <t>109 807</t>
  </si>
  <si>
    <t>760 106</t>
  </si>
  <si>
    <t>16 276</t>
  </si>
  <si>
    <t>15 550</t>
  </si>
  <si>
    <t>18 881</t>
  </si>
  <si>
    <t>14 682</t>
  </si>
  <si>
    <t>12 111</t>
  </si>
  <si>
    <t>12 429</t>
  </si>
  <si>
    <t>89 929</t>
  </si>
  <si>
    <t>28 040</t>
  </si>
  <si>
    <t>28 533</t>
  </si>
  <si>
    <t>28 455</t>
  </si>
  <si>
    <t>28 408</t>
  </si>
  <si>
    <t>28 356</t>
  </si>
  <si>
    <t>28 694</t>
  </si>
  <si>
    <t>170 486</t>
  </si>
  <si>
    <t>166 664</t>
  </si>
  <si>
    <t>187 283</t>
  </si>
  <si>
    <t>190 683</t>
  </si>
  <si>
    <t>171 507</t>
  </si>
  <si>
    <t>153 848</t>
  </si>
  <si>
    <t>151 019</t>
  </si>
  <si>
    <t>1 021 004</t>
  </si>
  <si>
    <t>101 766</t>
  </si>
  <si>
    <t>98 384</t>
  </si>
  <si>
    <t>103 314</t>
  </si>
  <si>
    <t>118 561</t>
  </si>
  <si>
    <t>112 820</t>
  </si>
  <si>
    <t>1 400 679</t>
  </si>
  <si>
    <t>11 807</t>
  </si>
  <si>
    <t>8 888</t>
  </si>
  <si>
    <t>9 416</t>
  </si>
  <si>
    <t>9 866</t>
  </si>
  <si>
    <t>15 342</t>
  </si>
  <si>
    <t>12 721</t>
  </si>
  <si>
    <t>157 969</t>
  </si>
  <si>
    <t>29 135</t>
  </si>
  <si>
    <t>29 839</t>
  </si>
  <si>
    <t>30 369</t>
  </si>
  <si>
    <t>30 497</t>
  </si>
  <si>
    <t>30 667</t>
  </si>
  <si>
    <t>30 478</t>
  </si>
  <si>
    <t>351 471</t>
  </si>
  <si>
    <t>146 750</t>
  </si>
  <si>
    <t>138 249</t>
  </si>
  <si>
    <t>143 761</t>
  </si>
  <si>
    <t>164 659</t>
  </si>
  <si>
    <t>156 099</t>
  </si>
  <si>
    <t>1 911 106</t>
  </si>
  <si>
    <t>Priemerná mesačná výška dávky v €</t>
  </si>
  <si>
    <t>Tabuľka 2 Počet poberateľov samostatne vyplácaných dôchodkov a v súbehu s vdovským, resp. vdoveckým dôchodkom k 31.12.2017</t>
  </si>
  <si>
    <t>Počet poberateľov sólo dôchodku (samostatne)</t>
  </si>
  <si>
    <t>Počet poberateľov dôchodkov vyplácaných v súbehu (s vdovským resp. vdoveckým)</t>
  </si>
  <si>
    <t xml:space="preserve">Spolu </t>
  </si>
  <si>
    <t>Starobný</t>
  </si>
  <si>
    <t>767 342</t>
  </si>
  <si>
    <t>297 052</t>
  </si>
  <si>
    <t>1 064 394</t>
  </si>
  <si>
    <t>Predčasný starobný</t>
  </si>
  <si>
    <t>15 845</t>
  </si>
  <si>
    <t>16 467</t>
  </si>
  <si>
    <t>Invalidný (vrátane 14 260 tzv. invalidov z mladosti)</t>
  </si>
  <si>
    <t>241 979</t>
  </si>
  <si>
    <t>7 987</t>
  </si>
  <si>
    <t>249 966</t>
  </si>
  <si>
    <t>Vdovský – sólo</t>
  </si>
  <si>
    <t>30 904</t>
  </si>
  <si>
    <t>Vdovecký- sólo</t>
  </si>
  <si>
    <t>5 496</t>
  </si>
  <si>
    <t>21 253</t>
  </si>
  <si>
    <t>Dôchodok manželky</t>
  </si>
  <si>
    <t>Sociálny</t>
  </si>
  <si>
    <t>1 556</t>
  </si>
  <si>
    <t>ÚHRN</t>
  </si>
  <si>
    <t>1 084 733</t>
  </si>
  <si>
    <t>305 661</t>
  </si>
  <si>
    <t>1 390 394</t>
  </si>
  <si>
    <t>Tabuľka 3 Počet poberateľov dôchodku a výška sólo dôchodkovej dávky podľa pohlavia</t>
  </si>
  <si>
    <t>Počet poberateľov k 31. 12. 2017</t>
  </si>
  <si>
    <t>Priemerná výška k 31. 12. 2017</t>
  </si>
  <si>
    <t xml:space="preserve">Starobný </t>
  </si>
  <si>
    <t xml:space="preserve">1 064 394 </t>
  </si>
  <si>
    <t xml:space="preserve">416 551 </t>
  </si>
  <si>
    <t xml:space="preserve">647 842 </t>
  </si>
  <si>
    <t xml:space="preserve">16 467 </t>
  </si>
  <si>
    <t xml:space="preserve">11 354 </t>
  </si>
  <si>
    <t xml:space="preserve">5 113 </t>
  </si>
  <si>
    <t>Invalidný</t>
  </si>
  <si>
    <t xml:space="preserve">235 706 </t>
  </si>
  <si>
    <t xml:space="preserve">117 670 </t>
  </si>
  <si>
    <t xml:space="preserve">118 036 </t>
  </si>
  <si>
    <t>Vdovský (ženy) sólo</t>
  </si>
  <si>
    <t xml:space="preserve">30 904 </t>
  </si>
  <si>
    <t>Vdovecký (muži) sólo</t>
  </si>
  <si>
    <t xml:space="preserve">5 496 </t>
  </si>
  <si>
    <t xml:space="preserve">21 253 </t>
  </si>
  <si>
    <t xml:space="preserve">6 043 </t>
  </si>
  <si>
    <t xml:space="preserve">15 210 </t>
  </si>
  <si>
    <t>1 374 220</t>
  </si>
  <si>
    <t>Tabuľka 4 Rozdelenie poberateľov podľa výšky dôchodkových dávok k 31. 12. 2017</t>
  </si>
  <si>
    <t>Výška dôchodku v €</t>
  </si>
  <si>
    <t>Počet poberateľov dôchodku : M+Ž spolu</t>
  </si>
  <si>
    <t>Starobný sólo + starobný vyplácaný v súbehu s vdovským a vdoveckým</t>
  </si>
  <si>
    <t>Predčasný starobný sólo + vyplácaný predčasný starobný v súbehu s vdovským a vdoveckým</t>
  </si>
  <si>
    <t>Invalidný sólo* + invalidný v súbehu s vdovským a vdoveckým</t>
  </si>
  <si>
    <t>Vdovský-sólo</t>
  </si>
  <si>
    <t>Vdovecký-sólo</t>
  </si>
  <si>
    <t>do 130</t>
  </si>
  <si>
    <t>7 975</t>
  </si>
  <si>
    <t>19 036</t>
  </si>
  <si>
    <t>130,1 – 200</t>
  </si>
  <si>
    <t>15 726</t>
  </si>
  <si>
    <t>67 216</t>
  </si>
  <si>
    <t>200,1 – 265</t>
  </si>
  <si>
    <t>20 847</t>
  </si>
  <si>
    <t>1 353</t>
  </si>
  <si>
    <t>41 840</t>
  </si>
  <si>
    <t>123 938</t>
  </si>
  <si>
    <t>3 679</t>
  </si>
  <si>
    <t>48 537</t>
  </si>
  <si>
    <t>355 529</t>
  </si>
  <si>
    <t>5 241</t>
  </si>
  <si>
    <t>50 937</t>
  </si>
  <si>
    <t>334 750</t>
  </si>
  <si>
    <t>3 286</t>
  </si>
  <si>
    <t>14 834</t>
  </si>
  <si>
    <t>140 579</t>
  </si>
  <si>
    <t>2 058</t>
  </si>
  <si>
    <t>5 352</t>
  </si>
  <si>
    <t>nad 665,1</t>
  </si>
  <si>
    <t>65 050</t>
  </si>
  <si>
    <t>2 214</t>
  </si>
  <si>
    <t xml:space="preserve">* vrátane invalidných dôchodkov z mladosti </t>
  </si>
  <si>
    <t>Tabuľka 5 Prehľad výdavkov na dôchodkové dávky k 31. 12. 2017</t>
  </si>
  <si>
    <t>Základný fond starobného poistenia (ZFSP)</t>
  </si>
  <si>
    <t>v tis. €</t>
  </si>
  <si>
    <t>Základný fond invalidného poistenia (ZFIP)</t>
  </si>
  <si>
    <t>Výdavky</t>
  </si>
  <si>
    <t>Vdovský</t>
  </si>
  <si>
    <t>581 326</t>
  </si>
  <si>
    <t>Vdovecký</t>
  </si>
  <si>
    <t>64 086</t>
  </si>
  <si>
    <t>zúčtovanie dávok §112, ods. 9 461/2003 Z. z.</t>
  </si>
  <si>
    <t>úhrn</t>
  </si>
  <si>
    <t>Štátom hradené dávky</t>
  </si>
  <si>
    <t>dôchodok manželky</t>
  </si>
  <si>
    <t>sociálny dôchodok</t>
  </si>
  <si>
    <t>4 675</t>
  </si>
  <si>
    <t>zvýšenie pre bezvládnosť</t>
  </si>
  <si>
    <t>3 411</t>
  </si>
  <si>
    <t>zvýšenie z dôvodu jediného zdroja príjmu</t>
  </si>
  <si>
    <t>zvýšenie dôchodku za odboj, rehabilitáciu a deportáciu</t>
  </si>
  <si>
    <t>4 098</t>
  </si>
  <si>
    <t>príplatok k dôchodku politickým väzňom</t>
  </si>
  <si>
    <t>1 958</t>
  </si>
  <si>
    <t>príspevok k dôchodku účasti národného boja za oslobodenie a vdovám a vdovcom po týchto osobách</t>
  </si>
  <si>
    <t>jednorazový finančný príspevok politickým väzňom podľa zákona č.462/2002 Z. z.</t>
  </si>
  <si>
    <t>príplatok za štátnu službu</t>
  </si>
  <si>
    <t>invalidný dôchodok z mladosti</t>
  </si>
  <si>
    <t>50 258</t>
  </si>
  <si>
    <t>zvýšenie sumy starobného dôchodku a sumy invalidného dôchodku vyplácaného po dovŕšení dôchodkového veku na sumu minimálneho dôchodku a úhrada výdavkov spojených s konaním o nároku</t>
  </si>
  <si>
    <t>18 206</t>
  </si>
  <si>
    <t>vyrovnávací príplatok</t>
  </si>
  <si>
    <t>príspevok športovému reprezentantovi</t>
  </si>
  <si>
    <t>vianočný príspevok – dopl. za predošlé roky</t>
  </si>
  <si>
    <t>2 036</t>
  </si>
  <si>
    <t>vianočný príspevok – rok 2017</t>
  </si>
  <si>
    <t>75 846</t>
  </si>
  <si>
    <t>162 868</t>
  </si>
  <si>
    <t xml:space="preserve">Celkový úhrn </t>
  </si>
  <si>
    <t>6 929 129</t>
  </si>
  <si>
    <t>Dávka podľa druhu</t>
  </si>
  <si>
    <t>úrazový príplatok</t>
  </si>
  <si>
    <t>2 407</t>
  </si>
  <si>
    <t>úrazová renta</t>
  </si>
  <si>
    <t>2 134</t>
  </si>
  <si>
    <t>2 153</t>
  </si>
  <si>
    <t>2 147</t>
  </si>
  <si>
    <t>2 201</t>
  </si>
  <si>
    <t>2 143</t>
  </si>
  <si>
    <t>2 105</t>
  </si>
  <si>
    <t>12 883</t>
  </si>
  <si>
    <t>jednorazové vyrovnanie</t>
  </si>
  <si>
    <t>pozostalostná úrazová renta</t>
  </si>
  <si>
    <t>jednorazové odškodnenie</t>
  </si>
  <si>
    <t>pracovná rehabilitácia a rehabilitačné</t>
  </si>
  <si>
    <t>rekvalifikácia a rekvalifikačné</t>
  </si>
  <si>
    <t>náhrada za bolesť a náhrada za sťaženie spoločenského uplatnenia</t>
  </si>
  <si>
    <t>1 144</t>
  </si>
  <si>
    <t>1 224</t>
  </si>
  <si>
    <t>1 524</t>
  </si>
  <si>
    <t>7 090</t>
  </si>
  <si>
    <t>náhrada nákladov spojených s liečením</t>
  </si>
  <si>
    <t>náhrada nákladov spojených s pohrebom</t>
  </si>
  <si>
    <t>výplata poistných plnení z minulých rokov</t>
  </si>
  <si>
    <t>3 787</t>
  </si>
  <si>
    <t>3 612</t>
  </si>
  <si>
    <t>3 763</t>
  </si>
  <si>
    <t>3 984</t>
  </si>
  <si>
    <t>3 833</t>
  </si>
  <si>
    <t>4 196</t>
  </si>
  <si>
    <t>23 175</t>
  </si>
  <si>
    <t>zúčtovanie dávok podľa §112, ods. 8</t>
  </si>
  <si>
    <t>18 % prevod finančných prostriedkov do ZFSP za poberanie úrazovej renty</t>
  </si>
  <si>
    <t>Celkom výdavky ZFÚP</t>
  </si>
  <si>
    <t>4 039</t>
  </si>
  <si>
    <t>3 856</t>
  </si>
  <si>
    <t>4 017</t>
  </si>
  <si>
    <t>4 241</t>
  </si>
  <si>
    <t>4 093</t>
  </si>
  <si>
    <t>4 445</t>
  </si>
  <si>
    <t>24 691</t>
  </si>
  <si>
    <t>4 702</t>
  </si>
  <si>
    <t>2 137</t>
  </si>
  <si>
    <t>2 093</t>
  </si>
  <si>
    <t>2 118</t>
  </si>
  <si>
    <t>2 207</t>
  </si>
  <si>
    <t>2 191</t>
  </si>
  <si>
    <t>25 746</t>
  </si>
  <si>
    <t>1 046</t>
  </si>
  <si>
    <t>1 078</t>
  </si>
  <si>
    <t>1 069</t>
  </si>
  <si>
    <t>1 019</t>
  </si>
  <si>
    <t>13 460</t>
  </si>
  <si>
    <t>3 609</t>
  </si>
  <si>
    <t>3 690</t>
  </si>
  <si>
    <t>3 643</t>
  </si>
  <si>
    <t>3 666</t>
  </si>
  <si>
    <t>45 428</t>
  </si>
  <si>
    <t>3 088</t>
  </si>
  <si>
    <t>3 857</t>
  </si>
  <si>
    <t>3 947</t>
  </si>
  <si>
    <t>3 874</t>
  </si>
  <si>
    <t>3 841</t>
  </si>
  <si>
    <t>4 308</t>
  </si>
  <si>
    <t>3 907</t>
  </si>
  <si>
    <t>48 425</t>
  </si>
  <si>
    <t>Tabuľka 7 Priemerná výška a počet vyplatených dávok úrazového poistenia v roku 2017</t>
  </si>
  <si>
    <t>Druh úrazovej dávky</t>
  </si>
  <si>
    <t>Počet vyplatených dávok celkom k 31.12.2017</t>
  </si>
  <si>
    <t>Priemerná výška vyplatenej dávky z ÚP v €</t>
  </si>
  <si>
    <t>Náhrada za stratu na zárobku počas PN *</t>
  </si>
  <si>
    <t>Náhrada za stratu na zárobku po skončení PN</t>
  </si>
  <si>
    <t>Náhrada za stratu na dôchodku</t>
  </si>
  <si>
    <t>Náhrada nákladov na výživu pozostalých</t>
  </si>
  <si>
    <t>Náhrada za bolesť</t>
  </si>
  <si>
    <t>Náhrada za sťaženie spoločenského uplatnenia</t>
  </si>
  <si>
    <t>Náhrada nákladov spojených s liečením</t>
  </si>
  <si>
    <t>Náhrada nákladov spojených s pohrebom</t>
  </si>
  <si>
    <t>Jednorazové odškodnenie pozostalých</t>
  </si>
  <si>
    <t>Náhrada za stratu na zárobku počas PN po 1.1.2004</t>
  </si>
  <si>
    <t>Náhrada za bolesť podľa § 99 ZSP**</t>
  </si>
  <si>
    <t>Náhrada za sťaženie spoločenského uplatnenia podľa § 99 ZSP</t>
  </si>
  <si>
    <t>Náhrada nákladov spojených s liečením podľa § 100 ZSP</t>
  </si>
  <si>
    <t>Náhrada nákladov spojených s pohrebom podľa § 101 ZSP</t>
  </si>
  <si>
    <t>1 384,13</t>
  </si>
  <si>
    <t>Jednorazové vyrovnanie podľa § 90 ZSP</t>
  </si>
  <si>
    <t>2 155,38</t>
  </si>
  <si>
    <t>Jednorazové odškodnenie podľa § 94 ZSP</t>
  </si>
  <si>
    <t>15 597,32</t>
  </si>
  <si>
    <t>Úrazový príplatok podľa § 85 ZSP</t>
  </si>
  <si>
    <t>31 508</t>
  </si>
  <si>
    <t>Pracovná rehabilitácia a rehabilitačné</t>
  </si>
  <si>
    <t>Rekvalifikácia a rekvalifikačné</t>
  </si>
  <si>
    <t>Úrazová renta</t>
  </si>
  <si>
    <t>Pozostalostná úrazová renta</t>
  </si>
  <si>
    <t>2 186</t>
  </si>
  <si>
    <t>Zdroj : Sociálna poisťovňa</t>
  </si>
  <si>
    <t>* Dávky v 1. – 10. riadku sú vyplácané podľa právnych predpisov účinných do 31. 12. 2003</t>
  </si>
  <si>
    <t>** Dávky v 11. – 23. riadku sú vyplácané podľa zákona o sociálnom poistení (vrátane prekvalifikovaných úrazových rent)</t>
  </si>
  <si>
    <t>Tabuľka 8 Štátne dávky týkajúce sa úrazového poistenia</t>
  </si>
  <si>
    <t>Suma vyplatených dávok</t>
  </si>
  <si>
    <t>v roku 2017 (v tis. €)</t>
  </si>
  <si>
    <t>Odškodnenie prac. úrazov a chorôb z povolania zamestnancov zrušených zamestnávateľov, ktorých zakladateľom bol štát, alebo Fond národného majetku SR</t>
  </si>
  <si>
    <t>Plnenia vyplývajúce zo zodpovednosti zamestnávateľa za škodu pri pracovnom úraze a chorobe z povolania vzniknuté pred 1. aprílom 2002 u zamestnávateľa, ktorý mal podľa osobitného predpisu postavenie štátneho orgánu</t>
  </si>
  <si>
    <t>Úrazové dávky poskytované fyzickým osobám uvedeným v § 17 ods. 2 a 3 zákona o sociálnom poistení</t>
  </si>
  <si>
    <t>Zodpovednosť štátu za škodu na zdraví, ktorá vznikla vojakom povinnej vojenskej služby (plnenie podľa § 293 ods. 6)</t>
  </si>
  <si>
    <t>Tabuľka 9 Výdavky základného fondu garančného poistenia (ZFGP) v roku 2017</t>
  </si>
  <si>
    <t>Výdavky ZFGP v tis. €</t>
  </si>
  <si>
    <t>na dávku garančného poistenia</t>
  </si>
  <si>
    <t>úhrada príspevkov na starobné dôchodkové sporenie</t>
  </si>
  <si>
    <t>1 004,86</t>
  </si>
  <si>
    <t>1 347,81</t>
  </si>
  <si>
    <t>1 086,92</t>
  </si>
  <si>
    <t>1 048,18</t>
  </si>
  <si>
    <t>1 084,71</t>
  </si>
  <si>
    <t>1 215,47</t>
  </si>
  <si>
    <t>1 085,20</t>
  </si>
  <si>
    <t>1 152,48</t>
  </si>
  <si>
    <t>1 108,32</t>
  </si>
  <si>
    <t>10 739,59</t>
  </si>
  <si>
    <t>13 027,72</t>
  </si>
  <si>
    <t>Počet poberateľov vyplatenej dávky v nezamestnanosti</t>
  </si>
  <si>
    <t>Počet vyplatených dávok v nezamestnanosti</t>
  </si>
  <si>
    <t>Priemerná výška dávky v nezamestnanosti v €</t>
  </si>
  <si>
    <t>Celková výška výdavkov na dávky v tis. €</t>
  </si>
  <si>
    <t>Rok 2016</t>
  </si>
  <si>
    <t>33 968</t>
  </si>
  <si>
    <t>37 592</t>
  </si>
  <si>
    <t>36 451</t>
  </si>
  <si>
    <t>41 398</t>
  </si>
  <si>
    <t>35 319</t>
  </si>
  <si>
    <t>40 046</t>
  </si>
  <si>
    <t>34 551</t>
  </si>
  <si>
    <t>38 997</t>
  </si>
  <si>
    <t>34 056</t>
  </si>
  <si>
    <t>38 423</t>
  </si>
  <si>
    <t>33 984</t>
  </si>
  <si>
    <t>38 592</t>
  </si>
  <si>
    <t>33 560</t>
  </si>
  <si>
    <t>37 703</t>
  </si>
  <si>
    <t>35 123</t>
  </si>
  <si>
    <t>39 379</t>
  </si>
  <si>
    <t>35 801</t>
  </si>
  <si>
    <t>40 051</t>
  </si>
  <si>
    <t>36 206</t>
  </si>
  <si>
    <t>40 447</t>
  </si>
  <si>
    <t>35 150</t>
  </si>
  <si>
    <t>39 131</t>
  </si>
  <si>
    <t>34 366</t>
  </si>
  <si>
    <t>38 477</t>
  </si>
  <si>
    <t>123 951</t>
  </si>
  <si>
    <t>470 236</t>
  </si>
  <si>
    <t>Priemer</t>
  </si>
  <si>
    <t>39 186</t>
  </si>
  <si>
    <t>Tabuľka 1 Výdavky základného fondu nemocenského poistenia (ZFNP) a nemocenské dávky v roku 2017</t>
  </si>
  <si>
    <t>265,1 – 325</t>
  </si>
  <si>
    <t>325,1 – 425</t>
  </si>
  <si>
    <t>425,1 – 530</t>
  </si>
  <si>
    <t>530,1 – 665</t>
  </si>
  <si>
    <t>Tabuľka 6 Výdavky základného fondu úrazového poistenia (ZFÚP) v roku 2017 v tis. €</t>
  </si>
  <si>
    <t>Tabuľka 10 Vyplatené dávky v nezamestnanosti, počet prípadov a priemerná výška dávky  v roku 2017</t>
  </si>
  <si>
    <t xml:space="preserve">Vekové pásma </t>
  </si>
  <si>
    <t>Pohlavie</t>
  </si>
  <si>
    <t>do 19 rokov</t>
  </si>
  <si>
    <t>20 – 24 rokov</t>
  </si>
  <si>
    <t>4 113</t>
  </si>
  <si>
    <t>3 072</t>
  </si>
  <si>
    <t>7 185</t>
  </si>
  <si>
    <t>25 – 29 rokov</t>
  </si>
  <si>
    <t>9 291</t>
  </si>
  <si>
    <t>8 933</t>
  </si>
  <si>
    <t>18 224</t>
  </si>
  <si>
    <t>30 – 34 rokov</t>
  </si>
  <si>
    <t>9 130</t>
  </si>
  <si>
    <t>9 846</t>
  </si>
  <si>
    <t>18 976</t>
  </si>
  <si>
    <t>35 – 39 rokov</t>
  </si>
  <si>
    <t>8 245</t>
  </si>
  <si>
    <t>9 734</t>
  </si>
  <si>
    <t>17 979</t>
  </si>
  <si>
    <t>40 – 44 rokov</t>
  </si>
  <si>
    <t>7 067</t>
  </si>
  <si>
    <t>8 667</t>
  </si>
  <si>
    <t>15 734</t>
  </si>
  <si>
    <t>45 – 49 rokov</t>
  </si>
  <si>
    <t>5 334</t>
  </si>
  <si>
    <t>6 949</t>
  </si>
  <si>
    <t>12 283</t>
  </si>
  <si>
    <t>50 – 54 rokov</t>
  </si>
  <si>
    <t>5 328</t>
  </si>
  <si>
    <t>6 549</t>
  </si>
  <si>
    <t>11 877</t>
  </si>
  <si>
    <t>55 – 59 rokov</t>
  </si>
  <si>
    <t>5 383</t>
  </si>
  <si>
    <t>6 582</t>
  </si>
  <si>
    <t>11 965</t>
  </si>
  <si>
    <t>nad 60 rokov</t>
  </si>
  <si>
    <t>3 007</t>
  </si>
  <si>
    <t>4 487</t>
  </si>
  <si>
    <t>nezistené</t>
  </si>
  <si>
    <t>56 932</t>
  </si>
  <si>
    <t>61 854</t>
  </si>
  <si>
    <t>118 786</t>
  </si>
  <si>
    <t>Tabuľka 11 Počet poberateľov dávky v nezamestnanosti v členení podľa veku a pohlavia za rok 2017</t>
  </si>
  <si>
    <t>do 20 rokov</t>
  </si>
  <si>
    <t>od 21 do 30 rokov</t>
  </si>
  <si>
    <t>od 31 do 40 rokov</t>
  </si>
  <si>
    <t>od 41 do 50 rokov</t>
  </si>
  <si>
    <t>od 51 rokov</t>
  </si>
  <si>
    <t>Graf 1 Rozdelenie sporiteľov v II. pilieri podľa veku k 31. 12. 2017</t>
  </si>
  <si>
    <t>Vek</t>
  </si>
  <si>
    <t>Zdroj : Sociálna poisťovňa ; spracovanie: MPSVR SR</t>
  </si>
  <si>
    <t>Graf 2 Veková štruktúra sporiteľov v II. pilieri k 31. 12. 2017</t>
  </si>
  <si>
    <t xml:space="preserve">Graf 3 Regionálne rozdelenie poberateľov príspevku na starostlivosť o dieťa, priemerný mesačný počet poberateľov v roku 2017
</t>
  </si>
  <si>
    <t xml:space="preserve">Graf 4 Regionálne rozdelenie osôb v systéme pomoci v hmotnej núdzi, podiel osôb v systéme na celkovom počte obyvateľov ku koncu roka 2017
</t>
  </si>
  <si>
    <t>čerpané finančné prostriedky</t>
  </si>
  <si>
    <t>3 647</t>
  </si>
  <si>
    <t>208 606</t>
  </si>
  <si>
    <t>Tabuľka 13 Pomoc deťom týraným, sexuálne zneužívaným a šikanovaným v roku 2017</t>
  </si>
  <si>
    <t>Pomoc deťom týraným, sexuálne zneužívaným a šikanovaným</t>
  </si>
  <si>
    <t xml:space="preserve">Fyzické </t>
  </si>
  <si>
    <t>týranie</t>
  </si>
  <si>
    <t xml:space="preserve">Psychické </t>
  </si>
  <si>
    <t>Sexuálne zneužívanie</t>
  </si>
  <si>
    <t>Šikanovanie</t>
  </si>
  <si>
    <t>Využívanie na komerčné účely (pornografia, prostitúcia)</t>
  </si>
  <si>
    <t>Zanedbávanie (syndróm CAN)</t>
  </si>
  <si>
    <t>Počet evidovaných detí</t>
  </si>
  <si>
    <t>v tom</t>
  </si>
  <si>
    <t>do 6</t>
  </si>
  <si>
    <t>rokov</t>
  </si>
  <si>
    <t>do 15</t>
  </si>
  <si>
    <t>do 18</t>
  </si>
  <si>
    <t>Počet návrhov orgánu na začatie trestného stíhania</t>
  </si>
  <si>
    <t>celkovo</t>
  </si>
  <si>
    <t>Tabuľka 14 Deti umiestnené na základe rozhodnutia súdu do zariadení na výkon rozhodnutia súdu /predbežné opatrenie, výchovné opatrenie, ústavná starostlivosť a ochranná výchova/ k 31. 12.</t>
  </si>
  <si>
    <t>Zariadenia na výkon rozhodnutia súdu</t>
  </si>
  <si>
    <t>Krízové strediská</t>
  </si>
  <si>
    <t>Resocializačné strediská</t>
  </si>
  <si>
    <t>Diagnostické centrá</t>
  </si>
  <si>
    <t>Domovy sociálnych služieb</t>
  </si>
  <si>
    <t>Detské domovy</t>
  </si>
  <si>
    <t>4 406</t>
  </si>
  <si>
    <t>4 295</t>
  </si>
  <si>
    <t>Reedukačné domovy</t>
  </si>
  <si>
    <t>ÚS</t>
  </si>
  <si>
    <t>OV</t>
  </si>
  <si>
    <t>Poznámka: ÚS – ústavná starostlivosť, OV – ochranná výchova</t>
  </si>
  <si>
    <t>Tabuľka 15 Jednotlivé formy starostlivosti v detských domovoch</t>
  </si>
  <si>
    <t>Forma starostlivosti</t>
  </si>
  <si>
    <t>Profesionálne rodiny</t>
  </si>
  <si>
    <t>Samostatné skupiny</t>
  </si>
  <si>
    <t>Iné skupiny</t>
  </si>
  <si>
    <t>Zdroj: V(MPSVR SR) 5-01</t>
  </si>
  <si>
    <t>Tabuľka 16 Počty umiestnených detí a mladých dospelých v jednotlivých formách starostlivosti v detských domovoch k 31.12.</t>
  </si>
  <si>
    <t>Počet umiestnených detí v jednotlivých formách</t>
  </si>
  <si>
    <t>v profesionálnej rodine</t>
  </si>
  <si>
    <t>1 468</t>
  </si>
  <si>
    <t>1 373</t>
  </si>
  <si>
    <t>v samostatnej skupine</t>
  </si>
  <si>
    <t>2 441</t>
  </si>
  <si>
    <t>2 421</t>
  </si>
  <si>
    <t>v iných skupinách</t>
  </si>
  <si>
    <t>Tabuľka 17 Celkový počet detí zverených do jednotlivých foriem náhradnej rodinnej starostlivosti v rokoch 2016 a 2017</t>
  </si>
  <si>
    <t>6 518</t>
  </si>
  <si>
    <t>1 719</t>
  </si>
  <si>
    <t>8 799</t>
  </si>
  <si>
    <t>6 634</t>
  </si>
  <si>
    <t>1 548</t>
  </si>
  <si>
    <t>8 739</t>
  </si>
  <si>
    <t>Tabuľka 18 Základné štatistické údaje o činnosti RPPS za roky 2016 a 2017</t>
  </si>
  <si>
    <t>Počet klientov</t>
  </si>
  <si>
    <t>Počet konzultácií</t>
  </si>
  <si>
    <t>8 700</t>
  </si>
  <si>
    <t>18 718</t>
  </si>
  <si>
    <t>47 314</t>
  </si>
  <si>
    <t>9 410</t>
  </si>
  <si>
    <t>21 038</t>
  </si>
  <si>
    <t>80 268</t>
  </si>
  <si>
    <t>Tabuľka 19 Činnosť referátov poradensko-psychologických služieb v roku 2016 a 2017</t>
  </si>
  <si>
    <t>Problematika</t>
  </si>
  <si>
    <t xml:space="preserve">Rodinná </t>
  </si>
  <si>
    <t>2 301</t>
  </si>
  <si>
    <t>10 077</t>
  </si>
  <si>
    <t>1 773</t>
  </si>
  <si>
    <t>7 338</t>
  </si>
  <si>
    <t>Rozvodová, porozvodová</t>
  </si>
  <si>
    <t>2 526</t>
  </si>
  <si>
    <t>11 620</t>
  </si>
  <si>
    <t>2 423</t>
  </si>
  <si>
    <t>11 984</t>
  </si>
  <si>
    <t>Partnerská, manželská</t>
  </si>
  <si>
    <t>3 755</t>
  </si>
  <si>
    <t>3 435</t>
  </si>
  <si>
    <t>Osobnostná</t>
  </si>
  <si>
    <t>3 427</t>
  </si>
  <si>
    <t>2 892</t>
  </si>
  <si>
    <t>Náhradná rodinná starostlivosť</t>
  </si>
  <si>
    <t>1 495</t>
  </si>
  <si>
    <t>10 300</t>
  </si>
  <si>
    <t>2 409</t>
  </si>
  <si>
    <t>24 505</t>
  </si>
  <si>
    <t>Iná/Rôzne</t>
  </si>
  <si>
    <t>1 021</t>
  </si>
  <si>
    <t>Drogové a iné závislosti</t>
  </si>
  <si>
    <t>Profesionálna rodina</t>
  </si>
  <si>
    <t>3 448</t>
  </si>
  <si>
    <t>3 367</t>
  </si>
  <si>
    <t>Krízová intervencia</t>
  </si>
  <si>
    <t>Výchovné opatrenia</t>
  </si>
  <si>
    <t>2 657</t>
  </si>
  <si>
    <t>24 916</t>
  </si>
  <si>
    <t>Tabuľka 20 Opatrovateľská služba poskytovaná obcami</t>
  </si>
  <si>
    <t>Počet prijímateľov, ktorým bola poskytnutá opatrovateľská služba</t>
  </si>
  <si>
    <t>13 155</t>
  </si>
  <si>
    <t>z toho podľa stupňa odkázanosti</t>
  </si>
  <si>
    <t>II.</t>
  </si>
  <si>
    <t>2 209</t>
  </si>
  <si>
    <t>III.</t>
  </si>
  <si>
    <t>2 404</t>
  </si>
  <si>
    <t>IV.</t>
  </si>
  <si>
    <t>3 753</t>
  </si>
  <si>
    <t>V.</t>
  </si>
  <si>
    <t>2 235</t>
  </si>
  <si>
    <t>VI.</t>
  </si>
  <si>
    <t>2 554</t>
  </si>
  <si>
    <t>Počet zamestnancov opatrovateľskej služby</t>
  </si>
  <si>
    <t>5 590</t>
  </si>
  <si>
    <t>Bežné výdavky na poskytovanie opatrovateľskej služby v eurách</t>
  </si>
  <si>
    <t>34 626 598</t>
  </si>
  <si>
    <t>38 922 638</t>
  </si>
  <si>
    <t>Výška príjmu z úhrad za opatrovateľskú službu v eurách</t>
  </si>
  <si>
    <t>6 162 429</t>
  </si>
  <si>
    <t>6 594 752</t>
  </si>
  <si>
    <t>Rozdiel medzi výdavkami na poskytovanie opatrovateľskej služby a príjmami za jej poskytovanie v eurách</t>
  </si>
  <si>
    <t>-28 464 169</t>
  </si>
  <si>
    <t>-32 327 886</t>
  </si>
  <si>
    <t>Zdroj: V(MPSVR SR) 11-01</t>
  </si>
  <si>
    <t>Tabuľka 21 Prepravná služba poskytovaná obcami</t>
  </si>
  <si>
    <t>Počet prijímateľov prepravnej služby</t>
  </si>
  <si>
    <t>Bežné výdavky</t>
  </si>
  <si>
    <t>(v €)</t>
  </si>
  <si>
    <t>Príjmy z úhrad</t>
  </si>
  <si>
    <t>4 301</t>
  </si>
  <si>
    <t>319 471</t>
  </si>
  <si>
    <t>34 228</t>
  </si>
  <si>
    <t>Tabuľka 22 Počet zariadení sociálnych služieb a ich kapacita</t>
  </si>
  <si>
    <t>Druh zariadenia</t>
  </si>
  <si>
    <t>Počet ZSS k 31.12.</t>
  </si>
  <si>
    <t>Počet miest k 31.12.2015</t>
  </si>
  <si>
    <t>Počet miest k 31.12.2016</t>
  </si>
  <si>
    <t>z toho starostlivosť poskytovaná</t>
  </si>
  <si>
    <t>celoročne</t>
  </si>
  <si>
    <t>týždenne</t>
  </si>
  <si>
    <t>denne</t>
  </si>
  <si>
    <t>prechodne</t>
  </si>
  <si>
    <t>Zariadenia sociálnych služieb spolu</t>
  </si>
  <si>
    <t>1 255</t>
  </si>
  <si>
    <t>47 794</t>
  </si>
  <si>
    <t>39 906</t>
  </si>
  <si>
    <t>4 600</t>
  </si>
  <si>
    <t>2 676</t>
  </si>
  <si>
    <t>1 292</t>
  </si>
  <si>
    <t>51 125</t>
  </si>
  <si>
    <t>40 646</t>
  </si>
  <si>
    <t>6 968</t>
  </si>
  <si>
    <t>2 913</t>
  </si>
  <si>
    <t>z toho</t>
  </si>
  <si>
    <t>zariadenie pre seniorov</t>
  </si>
  <si>
    <t>17 137</t>
  </si>
  <si>
    <t>17 044</t>
  </si>
  <si>
    <t>18 204</t>
  </si>
  <si>
    <t>18 140</t>
  </si>
  <si>
    <t xml:space="preserve">domov sociálnych služieb pre dospelých </t>
  </si>
  <si>
    <t>13 190</t>
  </si>
  <si>
    <t>11 659</t>
  </si>
  <si>
    <t>1 158</t>
  </si>
  <si>
    <t>špecializované zariadenie</t>
  </si>
  <si>
    <t>5 761</t>
  </si>
  <si>
    <t>5 593</t>
  </si>
  <si>
    <t>6 229</t>
  </si>
  <si>
    <t>6 067</t>
  </si>
  <si>
    <t>denný stacionár</t>
  </si>
  <si>
    <t>2 506</t>
  </si>
  <si>
    <t>2 194</t>
  </si>
  <si>
    <t>5 148</t>
  </si>
  <si>
    <t>4 326</t>
  </si>
  <si>
    <t xml:space="preserve">domov sociálnych služieb pre deti </t>
  </si>
  <si>
    <t>zariadenie dočasnej starostlivosti o deti</t>
  </si>
  <si>
    <t>zariadenie podpo­rovaného bývania</t>
  </si>
  <si>
    <t>zariadenie núdzového bývania</t>
  </si>
  <si>
    <t>útulky</t>
  </si>
  <si>
    <t>2 037</t>
  </si>
  <si>
    <t>1 544</t>
  </si>
  <si>
    <t>2 030</t>
  </si>
  <si>
    <t>1 457</t>
  </si>
  <si>
    <t>rehabilitačné strediská</t>
  </si>
  <si>
    <t>zariadenia opatrovateľskej služby</t>
  </si>
  <si>
    <t>2 200</t>
  </si>
  <si>
    <t>1 427</t>
  </si>
  <si>
    <t>2 309</t>
  </si>
  <si>
    <t>1 651</t>
  </si>
  <si>
    <t>nocľaháreň</t>
  </si>
  <si>
    <t>1 052</t>
  </si>
  <si>
    <t>1 088</t>
  </si>
  <si>
    <t>domov na polceste</t>
  </si>
  <si>
    <t>Zdroj: Vybrané údaje ŠÚ SR – Zariadenia sociálnych služieb v SR; v čase spracovania Správy údaje za rok 2017 nie sú k dispozícii</t>
  </si>
  <si>
    <t>Tabuľka 23 Prijímatelia sociálnej služby v zariadeniach sociálnych služieb</t>
  </si>
  <si>
    <t>Prijímatelia k 31. 12. 2015</t>
  </si>
  <si>
    <t>Prijímatelia k 31. 12. 2016</t>
  </si>
  <si>
    <t>z toho v roku 2016</t>
  </si>
  <si>
    <t>osoby v dôchodkovom veku</t>
  </si>
  <si>
    <t>antipsychotická liečba</t>
  </si>
  <si>
    <t>užívajúci antidepresíva</t>
  </si>
  <si>
    <t>opatrovaní na lôžku</t>
  </si>
  <si>
    <t>pozbavené spôsobilosti na právne úkony</t>
  </si>
  <si>
    <t>obmedzená spôsobilosť na právne úkony</t>
  </si>
  <si>
    <t>cudzinci</t>
  </si>
  <si>
    <t>muži/</t>
  </si>
  <si>
    <t>ženy/</t>
  </si>
  <si>
    <t>16 255</t>
  </si>
  <si>
    <t>17 540</t>
  </si>
  <si>
    <t>17 426</t>
  </si>
  <si>
    <t>4 988</t>
  </si>
  <si>
    <t>4 270</t>
  </si>
  <si>
    <t>4 203</t>
  </si>
  <si>
    <t>4 837</t>
  </si>
  <si>
    <t>12 703</t>
  </si>
  <si>
    <t>12 694</t>
  </si>
  <si>
    <t>5 363</t>
  </si>
  <si>
    <t>6 165</t>
  </si>
  <si>
    <t>2 805</t>
  </si>
  <si>
    <t>1 917</t>
  </si>
  <si>
    <t>5 563</t>
  </si>
  <si>
    <t>6 419</t>
  </si>
  <si>
    <t>6 275</t>
  </si>
  <si>
    <t>5 077</t>
  </si>
  <si>
    <t>5 887</t>
  </si>
  <si>
    <t>4 606</t>
  </si>
  <si>
    <t>2 846</t>
  </si>
  <si>
    <t>1 668</t>
  </si>
  <si>
    <t>1 513</t>
  </si>
  <si>
    <t>1 483</t>
  </si>
  <si>
    <t>2 252</t>
  </si>
  <si>
    <t>3 635</t>
  </si>
  <si>
    <t>2 365</t>
  </si>
  <si>
    <t>4 891</t>
  </si>
  <si>
    <t>4 211</t>
  </si>
  <si>
    <t>1 705</t>
  </si>
  <si>
    <t>3 186</t>
  </si>
  <si>
    <t>domov sociálnych služieb pre deti</t>
  </si>
  <si>
    <t>zariadenie podporovaného bývania</t>
  </si>
  <si>
    <t>útulok</t>
  </si>
  <si>
    <t>1 822</t>
  </si>
  <si>
    <t>1 860</t>
  </si>
  <si>
    <t>1 103</t>
  </si>
  <si>
    <t>rehabilitačné stredisko</t>
  </si>
  <si>
    <t>zariadenie opatrovateľskej služby</t>
  </si>
  <si>
    <t>2 078</t>
  </si>
  <si>
    <t>2 178</t>
  </si>
  <si>
    <t>1 529</t>
  </si>
  <si>
    <t xml:space="preserve">nocľaháreň </t>
  </si>
  <si>
    <t>6 101</t>
  </si>
  <si>
    <t>7 158</t>
  </si>
  <si>
    <t>50 165</t>
  </si>
  <si>
    <t>54 848</t>
  </si>
  <si>
    <t>34 061</t>
  </si>
  <si>
    <t>15 357</t>
  </si>
  <si>
    <t>8 461</t>
  </si>
  <si>
    <t>8 060</t>
  </si>
  <si>
    <t>18 354</t>
  </si>
  <si>
    <t>29 336</t>
  </si>
  <si>
    <t xml:space="preserve">Zdroj: Vybrané údaje ŠÚ SR – Zariadenia sociálnych služieb v SR; v čase spracovania Správy údaje za rok 2017 nie sú k dispozícii </t>
  </si>
  <si>
    <t>Tabuľka 24 Výdavky zariadení sociálnych služieb</t>
  </si>
  <si>
    <t>Druh zariadenia / zriaďovateľ</t>
  </si>
  <si>
    <t>Celkové výdavky</t>
  </si>
  <si>
    <t>v roku 2015</t>
  </si>
  <si>
    <t xml:space="preserve"> v roku 2016</t>
  </si>
  <si>
    <t>bežné výdavky</t>
  </si>
  <si>
    <t>mzdové náklady</t>
  </si>
  <si>
    <t>povinné sociálne poistenie</t>
  </si>
  <si>
    <t>obstaranie majetku</t>
  </si>
  <si>
    <t>na zdravot-nú starostli-vosť</t>
  </si>
  <si>
    <t>na zdravotnú starostli-vosť</t>
  </si>
  <si>
    <t>368 616 363</t>
  </si>
  <si>
    <t>132 825 505</t>
  </si>
  <si>
    <t>163 103 568</t>
  </si>
  <si>
    <t>57 846 206</t>
  </si>
  <si>
    <t>6 939 497</t>
  </si>
  <si>
    <t>675 752</t>
  </si>
  <si>
    <t>404 883 075</t>
  </si>
  <si>
    <t>141 375 643</t>
  </si>
  <si>
    <t>183 239 886</t>
  </si>
  <si>
    <t>64 804 640</t>
  </si>
  <si>
    <t>8 992 578</t>
  </si>
  <si>
    <t>804 306</t>
  </si>
  <si>
    <t>138 142 451</t>
  </si>
  <si>
    <t>55 629 347</t>
  </si>
  <si>
    <t>57 690 803</t>
  </si>
  <si>
    <t>20 278 933</t>
  </si>
  <si>
    <t>1 858 784</t>
  </si>
  <si>
    <t>323 105</t>
  </si>
  <si>
    <t>155 908 760</t>
  </si>
  <si>
    <t>60 595 742</t>
  </si>
  <si>
    <t>66 916 678</t>
  </si>
  <si>
    <t>23 552 745</t>
  </si>
  <si>
    <t>2 471 804</t>
  </si>
  <si>
    <t>447 579</t>
  </si>
  <si>
    <t>134 842 959</t>
  </si>
  <si>
    <t>43 897 879</t>
  </si>
  <si>
    <t>63 037 889</t>
  </si>
  <si>
    <t>22 324 637</t>
  </si>
  <si>
    <t>2 859 148</t>
  </si>
  <si>
    <t>160 256</t>
  </si>
  <si>
    <t>133 688 162</t>
  </si>
  <si>
    <t>40 855 785</t>
  </si>
  <si>
    <t>63 875 932</t>
  </si>
  <si>
    <t>22 627 408</t>
  </si>
  <si>
    <t>4 104 583</t>
  </si>
  <si>
    <t>126 100</t>
  </si>
  <si>
    <t>47 968 878</t>
  </si>
  <si>
    <t>16 278 389</t>
  </si>
  <si>
    <t>22 029 490</t>
  </si>
  <si>
    <t>7 867 983</t>
  </si>
  <si>
    <t>953 038</t>
  </si>
  <si>
    <t>158 765</t>
  </si>
  <si>
    <t>59 034 817</t>
  </si>
  <si>
    <t>19 500 738</t>
  </si>
  <si>
    <t>27 906 402</t>
  </si>
  <si>
    <t>9 795 641</t>
  </si>
  <si>
    <t>1 011 570</t>
  </si>
  <si>
    <t>150 089</t>
  </si>
  <si>
    <t>6 312 626</t>
  </si>
  <si>
    <t>2 848 295</t>
  </si>
  <si>
    <t>2 137 958</t>
  </si>
  <si>
    <t>814 619</t>
  </si>
  <si>
    <t>71 424</t>
  </si>
  <si>
    <t>9 945</t>
  </si>
  <si>
    <t>11 988 772</t>
  </si>
  <si>
    <t>5 519 367</t>
  </si>
  <si>
    <t>4 430 338</t>
  </si>
  <si>
    <t>1 654 482</t>
  </si>
  <si>
    <t>72 002</t>
  </si>
  <si>
    <t>6 760</t>
  </si>
  <si>
    <t>6 435 443</t>
  </si>
  <si>
    <t>1 631 653</t>
  </si>
  <si>
    <t>3 309 516</t>
  </si>
  <si>
    <t>1 168 804</t>
  </si>
  <si>
    <t>259 065</t>
  </si>
  <si>
    <t>1 464</t>
  </si>
  <si>
    <t>6 212 897</t>
  </si>
  <si>
    <t>1 501 135</t>
  </si>
  <si>
    <t>3 205 352</t>
  </si>
  <si>
    <t>1 128 340</t>
  </si>
  <si>
    <t>277 387</t>
  </si>
  <si>
    <t>14 906</t>
  </si>
  <si>
    <t>10 800</t>
  </si>
  <si>
    <t>2 663</t>
  </si>
  <si>
    <t>5 130</t>
  </si>
  <si>
    <t>1 723</t>
  </si>
  <si>
    <t>3 353 416</t>
  </si>
  <si>
    <t>1 179 793</t>
  </si>
  <si>
    <t>1 544 195</t>
  </si>
  <si>
    <t>3 697 332</t>
  </si>
  <si>
    <t>1 316 790</t>
  </si>
  <si>
    <t>1 627 173</t>
  </si>
  <si>
    <t>584 825</t>
  </si>
  <si>
    <t>130 055</t>
  </si>
  <si>
    <t>1 605</t>
  </si>
  <si>
    <t>2 493 935</t>
  </si>
  <si>
    <t>2 740 571</t>
  </si>
  <si>
    <t>944 640</t>
  </si>
  <si>
    <t>1 209 454</t>
  </si>
  <si>
    <t>434 009</t>
  </si>
  <si>
    <t>26 832</t>
  </si>
  <si>
    <t>5 809</t>
  </si>
  <si>
    <t>5 234 253</t>
  </si>
  <si>
    <t>1 940 193</t>
  </si>
  <si>
    <t>2 072 852</t>
  </si>
  <si>
    <t>755 501</t>
  </si>
  <si>
    <t>52 968</t>
  </si>
  <si>
    <t>5 681 566</t>
  </si>
  <si>
    <t>2 017 274</t>
  </si>
  <si>
    <t>2 266 466</t>
  </si>
  <si>
    <t>830 951</t>
  </si>
  <si>
    <t>435 938</t>
  </si>
  <si>
    <t>3 567 673</t>
  </si>
  <si>
    <t>1 045 459</t>
  </si>
  <si>
    <t>1 662 907</t>
  </si>
  <si>
    <t>579 828</t>
  </si>
  <si>
    <t>244 679</t>
  </si>
  <si>
    <t>3 350 745</t>
  </si>
  <si>
    <t>901 755</t>
  </si>
  <si>
    <t>1 718 474</t>
  </si>
  <si>
    <t>603 810</t>
  </si>
  <si>
    <t>81 155</t>
  </si>
  <si>
    <t>17 673 382</t>
  </si>
  <si>
    <t>6 351 351</t>
  </si>
  <si>
    <t>7 780 346</t>
  </si>
  <si>
    <t>2 809 135</t>
  </si>
  <si>
    <t>246 816</t>
  </si>
  <si>
    <t>19 250</t>
  </si>
  <si>
    <t>19 821 129</t>
  </si>
  <si>
    <t>7 009 247</t>
  </si>
  <si>
    <t>9 017 928</t>
  </si>
  <si>
    <t>3 210 047</t>
  </si>
  <si>
    <t>346 171</t>
  </si>
  <si>
    <t>45 984</t>
  </si>
  <si>
    <t>1 832 270</t>
  </si>
  <si>
    <t>856 479</t>
  </si>
  <si>
    <t>648 654</t>
  </si>
  <si>
    <t>233 871</t>
  </si>
  <si>
    <t>6 614</t>
  </si>
  <si>
    <t>2 065 013</t>
  </si>
  <si>
    <t>957 096</t>
  </si>
  <si>
    <t>779 470</t>
  </si>
  <si>
    <t>277 991</t>
  </si>
  <si>
    <t>2 330</t>
  </si>
  <si>
    <t>748 277</t>
  </si>
  <si>
    <t>329 043</t>
  </si>
  <si>
    <t>291 502</t>
  </si>
  <si>
    <t>102 295</t>
  </si>
  <si>
    <t>4 800</t>
  </si>
  <si>
    <t>693 311</t>
  </si>
  <si>
    <t>256 074</t>
  </si>
  <si>
    <t>286 219</t>
  </si>
  <si>
    <t>104 391</t>
  </si>
  <si>
    <t>32 751</t>
  </si>
  <si>
    <t>1 087</t>
  </si>
  <si>
    <t>Zdroj: Vybrané údaje Štatistického úradu SR – Zariadenia sociálnych služieb v SR; v čase spracovania Správy údaje za rok 2017 nie sú k dispozícii</t>
  </si>
  <si>
    <t>Tabuľka 25 Zamestnanci zariadení sociálnych služieb (spolu) za roky 2015 a 2016</t>
  </si>
  <si>
    <t>Priemerný</t>
  </si>
  <si>
    <t>evidenčný počet</t>
  </si>
  <si>
    <t>zamestnancov</t>
  </si>
  <si>
    <t>prepočítaný</t>
  </si>
  <si>
    <t>(osoby)</t>
  </si>
  <si>
    <t>rok 2015</t>
  </si>
  <si>
    <t xml:space="preserve">(osoby) </t>
  </si>
  <si>
    <t>8 205</t>
  </si>
  <si>
    <t>domov sociálnych služieb pre dospelých</t>
  </si>
  <si>
    <t>3 282</t>
  </si>
  <si>
    <t>domov na pol ceste</t>
  </si>
  <si>
    <t>23 292</t>
  </si>
  <si>
    <t>Tabuľka 26 Vybrané zariadenia sociálnych služieb zriadené alebo založené obcou alebo vyšším územným celkom k 31. 12. 2017</t>
  </si>
  <si>
    <t>Počet služieb</t>
  </si>
  <si>
    <t>Počet prijímateľov</t>
  </si>
  <si>
    <t>Zamestnanci poskytovateľov (v prepočítaných stavoch)</t>
  </si>
  <si>
    <t>Príjmy poskytovateľov (v €)</t>
  </si>
  <si>
    <t>Výdavky poskytovateľov (v €)</t>
  </si>
  <si>
    <t>nízkoprahové denné centrum</t>
  </si>
  <si>
    <t>pomoc pri osobnej starostlivosti o dieťa</t>
  </si>
  <si>
    <t>nízkoprahová sociálna služba pre deti a rodinu</t>
  </si>
  <si>
    <t>sprievodcovská a predčitateľská služba</t>
  </si>
  <si>
    <t>tlmočnícka služba</t>
  </si>
  <si>
    <t>sprostredkovanie tlmočníckej služby</t>
  </si>
  <si>
    <t>sprostredkovanie osobnej asistencie</t>
  </si>
  <si>
    <t>požičiavanie pomôcok</t>
  </si>
  <si>
    <t>monitorovanie a signalizácia potreby pomoci</t>
  </si>
  <si>
    <t>krízová pomoc prostredníctvom telekomunikačných technológií</t>
  </si>
  <si>
    <t>pomoc pri uplatňovaní opatrovníckych práv a povinností</t>
  </si>
  <si>
    <t>denné centrum</t>
  </si>
  <si>
    <t>integračné centrum</t>
  </si>
  <si>
    <t>jedáleň</t>
  </si>
  <si>
    <t>práčovňa</t>
  </si>
  <si>
    <t>152 826</t>
  </si>
  <si>
    <t>stredisko osobnej hygieny</t>
  </si>
  <si>
    <t>komunitné centrum</t>
  </si>
  <si>
    <t>2 297 422</t>
  </si>
  <si>
    <t>podpora samostatného bývania</t>
  </si>
  <si>
    <t>služba včasnej intervencie</t>
  </si>
  <si>
    <t>stimulácia komplexného vývoja dieťaťa so zdravotným postihnutím</t>
  </si>
  <si>
    <t>terénna sociálna služba krízovej intervencie</t>
  </si>
  <si>
    <t>služba na podporu zosúlaďovania rodinného a pracovného života</t>
  </si>
  <si>
    <t>zariadenie starostlivosti o deti do troch rokov veku dieťaťa</t>
  </si>
  <si>
    <t>11 446 254</t>
  </si>
  <si>
    <t xml:space="preserve">13 249 224 </t>
  </si>
  <si>
    <r>
      <t>Zdroj: V(MPSVR SR) 10- 01</t>
    </r>
    <r>
      <rPr>
        <i/>
        <sz val="11"/>
        <rFont val="Times New Roman"/>
        <family val="1"/>
        <charset val="238"/>
      </rPr>
      <t xml:space="preserve"> </t>
    </r>
  </si>
  <si>
    <t>Tabuľka 27 Počet žiadateľov o zabezpečenie poskytovania sociálnej služby vo vybraných druhoch zariadení sociálnych služieb</t>
  </si>
  <si>
    <t>Druh zariadenia sociálnych služieb</t>
  </si>
  <si>
    <t>Počet žiadateľov k 31.12.2016</t>
  </si>
  <si>
    <t>Počet žiadateľov k 31.12.2017</t>
  </si>
  <si>
    <t>pre deti</t>
  </si>
  <si>
    <t>s telesným postihnutím</t>
  </si>
  <si>
    <t>s duševnými poruchami a poruchami správania</t>
  </si>
  <si>
    <t>s telesným postihnutím a duševnými poruchami a poruchami správania</t>
  </si>
  <si>
    <t>pre dospelých</t>
  </si>
  <si>
    <t>so zmyslovým postihnutím</t>
  </si>
  <si>
    <t>s kombináciou postihnutí</t>
  </si>
  <si>
    <t>1 032</t>
  </si>
  <si>
    <t>Zariadenia pre seniorov</t>
  </si>
  <si>
    <t>4 541</t>
  </si>
  <si>
    <t>Zariadenia podporovaného bývania</t>
  </si>
  <si>
    <t>Rehabilitačné strediská</t>
  </si>
  <si>
    <t>Špecializované zariadenie</t>
  </si>
  <si>
    <t>1 316</t>
  </si>
  <si>
    <t>SPOLU v SR</t>
  </si>
  <si>
    <t>7 699</t>
  </si>
  <si>
    <t xml:space="preserve"> Zdroj: V(MPSVR SR) 10- 01</t>
  </si>
  <si>
    <t>Tabuľka 28 Vybrané druhy sociálnych služieb poskytované neverejnými poskytovateľmi sociálnych služieb k 31. 12. 2017</t>
  </si>
  <si>
    <t xml:space="preserve">Príjmy poskytovateľov </t>
  </si>
  <si>
    <t xml:space="preserve"> (v €)</t>
  </si>
  <si>
    <t xml:space="preserve">Výdavky poskytovateľov </t>
  </si>
  <si>
    <t>opatrovateľská služba</t>
  </si>
  <si>
    <t>3 594</t>
  </si>
  <si>
    <t>1 644</t>
  </si>
  <si>
    <t xml:space="preserve">pomoc pri osobnej starostlivosti o dieťa </t>
  </si>
  <si>
    <t xml:space="preserve">zariadenie dočasnej starostlivosti o deti </t>
  </si>
  <si>
    <t xml:space="preserve">nízkoprahová sociálna služba pre deti a rodinu </t>
  </si>
  <si>
    <t>4 096</t>
  </si>
  <si>
    <t>prepravná služba</t>
  </si>
  <si>
    <t>5 484</t>
  </si>
  <si>
    <t>4 265</t>
  </si>
  <si>
    <t>1 745</t>
  </si>
  <si>
    <t>1 109</t>
  </si>
  <si>
    <t xml:space="preserve">monitorovanie a signalizácia potreby pomoci </t>
  </si>
  <si>
    <t xml:space="preserve">denné centrum </t>
  </si>
  <si>
    <t xml:space="preserve">jedáleň </t>
  </si>
  <si>
    <t>6 736</t>
  </si>
  <si>
    <t>3 145</t>
  </si>
  <si>
    <t>základné sociálne poradenstvo</t>
  </si>
  <si>
    <t>8 644</t>
  </si>
  <si>
    <t>špecializované sociálne poradenstvo</t>
  </si>
  <si>
    <t>16 979</t>
  </si>
  <si>
    <t>sociálna rehabilitácia</t>
  </si>
  <si>
    <t>1 215</t>
  </si>
  <si>
    <t>13 965</t>
  </si>
  <si>
    <t>stimulácia komplexného vývoja dieťaťa so zdravotným postihnutím</t>
  </si>
  <si>
    <t>-</t>
  </si>
  <si>
    <t>75 544</t>
  </si>
  <si>
    <t xml:space="preserve">Zdroj: V(MPSVR SR) 7- 01 </t>
  </si>
  <si>
    <t>Tabuľka 29 Počet zamestnancov, objemy platov a vybrané zložky platu v eurách za rok 2017 v zariadeniach sociálnych služieb</t>
  </si>
  <si>
    <t>podľa agregovaných zamestnaní</t>
  </si>
  <si>
    <t>Kategória zamestnancov</t>
  </si>
  <si>
    <t>Počet</t>
  </si>
  <si>
    <t>Celkový</t>
  </si>
  <si>
    <t>plat - objem</t>
  </si>
  <si>
    <t>plat</t>
  </si>
  <si>
    <t>Funkčný</t>
  </si>
  <si>
    <t>Odmeny</t>
  </si>
  <si>
    <t>Plat</t>
  </si>
  <si>
    <t>za</t>
  </si>
  <si>
    <t>nadčas</t>
  </si>
  <si>
    <t>Doplatky</t>
  </si>
  <si>
    <t>a ostatné</t>
  </si>
  <si>
    <t>príplatky</t>
  </si>
  <si>
    <t>tarifný</t>
  </si>
  <si>
    <t>príplatok za riadenie</t>
  </si>
  <si>
    <t>osobný príplatok</t>
  </si>
  <si>
    <t>platová</t>
  </si>
  <si>
    <t>kompenzácia</t>
  </si>
  <si>
    <t>príplatok za zmennosť</t>
  </si>
  <si>
    <t>(€)</t>
  </si>
  <si>
    <t>[€/ mes]</t>
  </si>
  <si>
    <t xml:space="preserve">Odborní a administratívni zamestnanci </t>
  </si>
  <si>
    <t xml:space="preserve">Vychovávatelia </t>
  </si>
  <si>
    <t>Pomocní vychovávatelia</t>
  </si>
  <si>
    <t>Zamestnanci zabezpečujúci poskytovanie zdravotnej starostlivosti</t>
  </si>
  <si>
    <t>Pomocní zdravotnícki zamestnanci</t>
  </si>
  <si>
    <t>Zamestnanci vykonávajúci sociálnu agendu</t>
  </si>
  <si>
    <t>Zamestnanci vykonávajúci sociálnu prácu</t>
  </si>
  <si>
    <t>Ergoterapeuti</t>
  </si>
  <si>
    <t>Psychológovia</t>
  </si>
  <si>
    <t>Špeciálni pedagógovia</t>
  </si>
  <si>
    <t>Opatrovateľky z povolania</t>
  </si>
  <si>
    <t>Remeselní, manuálni alebo manipulační zamestnanci</t>
  </si>
  <si>
    <t>Zamestnanci stravovacích prevádzok</t>
  </si>
  <si>
    <t>Neuvedené zamestnanie</t>
  </si>
  <si>
    <t>Zdroj: PLATY (MPSVR SR) 1-02</t>
  </si>
  <si>
    <t>Tabuľka 30 Hrubé výdavky na sociálnu ochranu, 2015</t>
  </si>
  <si>
    <t>Územie</t>
  </si>
  <si>
    <t>Výdavky na sociálnu ochranu ako % z HDP</t>
  </si>
  <si>
    <t>Výdavky na sociálnu ochranu v PPS na obyvateľa</t>
  </si>
  <si>
    <t>Výdavky na sociálne dávky podľa účelov (v %)</t>
  </si>
  <si>
    <t>Staroba + pozostalí</t>
  </si>
  <si>
    <t>Choroba/ zdravotná starostlivosť</t>
  </si>
  <si>
    <t>Neza­mest­na­nosť</t>
  </si>
  <si>
    <t>Bývanie, sociálne vylúčenie</t>
  </si>
  <si>
    <t>Belgicko</t>
  </si>
  <si>
    <t>Bulharsko</t>
  </si>
  <si>
    <t>Česká republika</t>
  </si>
  <si>
    <t>Dánsko</t>
  </si>
  <si>
    <t>Nemecko</t>
  </si>
  <si>
    <t>Estónsko</t>
  </si>
  <si>
    <t>Írsko</t>
  </si>
  <si>
    <t>Grécko</t>
  </si>
  <si>
    <t>Španielsko</t>
  </si>
  <si>
    <t>Francúzsko</t>
  </si>
  <si>
    <t>Chorvátsko</t>
  </si>
  <si>
    <t>Taliansko</t>
  </si>
  <si>
    <t>Lotyšsko</t>
  </si>
  <si>
    <t>Litva</t>
  </si>
  <si>
    <t>Luxembursko</t>
  </si>
  <si>
    <t>Maďarsko</t>
  </si>
  <si>
    <t>Holandsko</t>
  </si>
  <si>
    <t>Rakúsko</t>
  </si>
  <si>
    <t>Poľsko</t>
  </si>
  <si>
    <t xml:space="preserve">Portugalsko </t>
  </si>
  <si>
    <t>Rumunsko</t>
  </si>
  <si>
    <t>Slovinsko</t>
  </si>
  <si>
    <t>SR</t>
  </si>
  <si>
    <t>Fínsko</t>
  </si>
  <si>
    <t>Švédsko</t>
  </si>
  <si>
    <t>Spojené kráľovstvo</t>
  </si>
  <si>
    <t>Predbežné údaje: DE, IE, GR, ES, IT, LV, LT, SI, SK, SE, UK</t>
  </si>
  <si>
    <t>: údaj nie je k dispozícii</t>
  </si>
  <si>
    <t>* vrátane daňového bonusu</t>
  </si>
  <si>
    <t>Zdroj: Eurostat ESSPROS, údaje extrahované 17. 05. 2018</t>
  </si>
  <si>
    <t>Zdroj: Ročný výkaz o vykonávaní poradensko-psychologických služieb</t>
  </si>
  <si>
    <r>
      <t>Tabuľka 12</t>
    </r>
    <r>
      <rPr>
        <b/>
        <i/>
        <sz val="11"/>
        <color theme="1"/>
        <rFont val="Times New Roman"/>
        <family val="1"/>
        <charset val="238"/>
      </rPr>
      <t xml:space="preserve"> </t>
    </r>
    <r>
      <rPr>
        <b/>
        <sz val="11"/>
        <color theme="1"/>
        <rFont val="Times New Roman"/>
        <family val="1"/>
        <charset val="238"/>
      </rPr>
      <t>Počet poberateľov a čerpanie finančných prostriedkov na resocializačný príspevok v rokoch 2016 a 2017</t>
    </r>
  </si>
  <si>
    <t>Tabuľka 31 Príjmy na sociálnu ochranu, 2015</t>
  </si>
  <si>
    <t>Príjmy</t>
  </si>
  <si>
    <t>Príjmy v % HDP</t>
  </si>
  <si>
    <t>Príjmy v PPS na obyvateľa</t>
  </si>
  <si>
    <t>Štruktúra príjmov (%)</t>
  </si>
  <si>
    <t>Portugalsko</t>
  </si>
  <si>
    <t xml:space="preserve">Slovensko </t>
  </si>
  <si>
    <t>Predbežné údaje: DE, GR, ES, IT, LV, LT, SI, SK, SE, UK</t>
  </si>
  <si>
    <t>Tabuľka 32 Výdavky na dôchodky a štruktúra podľa kategórií dôchodkov, 2015</t>
  </si>
  <si>
    <t>Výdavky na dôchodky spolu</t>
  </si>
  <si>
    <t>Štruktúra výdavkov na dôchodky podľa kategórií (%)</t>
  </si>
  <si>
    <t>v € na obyvateľa (stále ceny 2010)</t>
  </si>
  <si>
    <t>v % HDP</t>
  </si>
  <si>
    <t>predpokla­daný starobný</t>
  </si>
  <si>
    <t>predčasný v dôsledku zníženej pracovnej schopnosti</t>
  </si>
  <si>
    <t>pozosta­lostné</t>
  </si>
  <si>
    <t>predčasný z dôvodov trhu práce</t>
  </si>
  <si>
    <t>Slovensko</t>
  </si>
  <si>
    <t>Tabuľka 33 Počet poberateľov dôchodkov podľa rodu*, indexy 2015/2014 a 2015/2006</t>
  </si>
  <si>
    <t>Počet poberateľov dôchodkov*</t>
  </si>
  <si>
    <t>Index 2015/2014</t>
  </si>
  <si>
    <t>Index 2015/2006</t>
  </si>
  <si>
    <t>Podiel poberateľov dôchodkov na populáciu (%)</t>
  </si>
  <si>
    <t>úhrn*(osoby)</t>
  </si>
  <si>
    <t>muži (%)</t>
  </si>
  <si>
    <t>ženy(%)</t>
  </si>
  <si>
    <t>* Počet poberateľov dôchodkov bez dvojitého načítania</t>
  </si>
  <si>
    <t>Predbežné údaje: GR, UK</t>
  </si>
  <si>
    <t>: - údaj nie je k dispozícii</t>
  </si>
  <si>
    <t>Tabuľka 34 Dane a odvody platené zo sociálnych dávok, 2014</t>
  </si>
  <si>
    <t xml:space="preserve">Výdavky na sociálnu ochranu </t>
  </si>
  <si>
    <t>Sociálne dávky</t>
  </si>
  <si>
    <t>Hrubé výdavky (% HDP)</t>
  </si>
  <si>
    <t>% zdanených dávok</t>
  </si>
  <si>
    <t>% dávok, z ktorých sa platia soc. odvody</t>
  </si>
  <si>
    <t>efektívne daňovo-odvodové zaťaženie</t>
  </si>
  <si>
    <t xml:space="preserve"> Zdroj: Eurostat – ESSPROS, údaje extrahované 17. 05. 2018</t>
  </si>
  <si>
    <t>: - údaj nie je k dispozícii</t>
  </si>
  <si>
    <t>Tabuľka 35 Vyhlásené vyzvania pre národné projekty a dopytovo-orientovené výzvy za rok 2017</t>
  </si>
  <si>
    <t>Názov národného projektu/žiadateľ</t>
  </si>
  <si>
    <t>Výzva pre DOP/Vyhlasovateľ</t>
  </si>
  <si>
    <t>Popis</t>
  </si>
  <si>
    <t>Časová oprávnenosť projektu/ dátum vyhlásenia výzvy</t>
  </si>
  <si>
    <t>Finančná alokácia NFP / Podpora EÚ</t>
  </si>
  <si>
    <t>Prioritná os 2 Iniciatíva na podporu zamestnanosti mladých ľudí</t>
  </si>
  <si>
    <t>NP Vybrané aktívne opatrenia na trhu práce pre mladých ľudí</t>
  </si>
  <si>
    <t>Žiadateľ: Ústredie práce, sociálnych vecí a rodiny</t>
  </si>
  <si>
    <t>Cieľom NP je zlepšenie postavenia mladých ľudí do 29 rokov na trhu práce, zvýšenie ich zamestnanteľnosti, zamestnanosti, podpora miestnej a regionálnej zamestnanosti vo vybraných regiónoch SR bez BSK. Oprávneným typom aktivít sú programy zvyšujúce šancu pre mladých ľudí NEET na kvalitnú ponuku zamestnania.</t>
  </si>
  <si>
    <t>01/2015– 12/2018</t>
  </si>
  <si>
    <t>NP Reštart pre mladých uchádzačov o zamestnanie</t>
  </si>
  <si>
    <t>Žiadateľ:</t>
  </si>
  <si>
    <t>Ústredie práce, sociálnych vecí a rodiny</t>
  </si>
  <si>
    <t>Úrady PSVR zabezpečia individualizované pracovné poradenstvo pre mladých nezamestnaných v rozsahu 30 hodín. Aktívni mladí ľudia, ktorí si nájdu zamestnanie a budú vyradení z evidencie uchádzačov o zamestnanie môžu získať finančný príspevok od úradov práce.</t>
  </si>
  <si>
    <t>04/2017-12/2018</t>
  </si>
  <si>
    <t>NP Vzdelávanie mladých uchádzačov o zamestnanie</t>
  </si>
  <si>
    <t>Mladí ľudia vo veku do 29 rokov evidovaní na úradoch práce môžu získať finančné prostriedky na rekvalifikáciu, na účasť v kompetenčných kurzoch a na vzdelávanie podľa vlastného výberu, ak je predpoklad, že im pomôže získať zamestnanie.</t>
  </si>
  <si>
    <t>27 890 084, 98</t>
  </si>
  <si>
    <t>NP Šanca pre mladých</t>
  </si>
  <si>
    <t>Zamestnaávateľ môže získať finančný príspevok na mzdové výdavky pre mladého zamestnanca vo veku do 29 rokov, ktorý bol dlhodobo nezamestnaný (viac ako rok). Zároveň mu zamestnávateľ môže poskytnúť pracovného tútora, na ktorého tiež môže získať finančný príspevok.</t>
  </si>
  <si>
    <t>Výzva pre DOP Aktivizácia a podpora mladých NEET</t>
  </si>
  <si>
    <t>Vyhlasovateľ:</t>
  </si>
  <si>
    <t>Implementačná agentúra MPSVR</t>
  </si>
  <si>
    <t>Výzva je zameraná na zabezpečenie podpory integrácie mladých ľudí, ktorí nie sú zamestnaní ani nie sú v procese vzdelávania alebo odbornej prípravy (vrátane mladých ľudí ohrozených sociálnym vylúčením), na trh práce.jednotlivé aktivity výzvy sú zamerané na motiváciu mladých NEET, posúdenie ich zručností a na základe vytvorených osobných profilov ich zapojenie do programov resp. projektov umožňujúcich mladým NEET odbornú prípravu, stáže, praxe alebo tréningy zručností a pod. Cieľom výzvy je podporiť aktivitu mladých NEET do 29 rokov na získanie zručností a skúseností za účelom zlepšenia možností získať stabilné zamestnanie.</t>
  </si>
  <si>
    <t>Vyhlásená výzva:</t>
  </si>
  <si>
    <t>30 000 000,00</t>
  </si>
  <si>
    <t>Prioritná os 3 Zamestnanosť</t>
  </si>
  <si>
    <t>NP Cesta na trh práce</t>
  </si>
  <si>
    <t>Cieľom projektu je zvýšiť zamestnanosť, zamestnanteľnosť a znížiť nezamestnanosť s osobitným dôrazom na dlhodobo nezamestnaných, nízko kvalifikovaných, starších a zdravotne postihnuté osoby v najmenej rozvinutých okresoch SR. Projekt prispieva k znižovaniu regionálnych disproporcií. Zároveň napomáha k napĺňaniu akčných plánov zameraných na odstraňovanie sociálno-ekonomického zaostávania a znižovania vysokej miery nezamestnanosti najmenej rozvinutých okresov, ktoré vyplývajú zo zákona č. 336/2015 Z. z. podpore najmenej rozvinutých okresov</t>
  </si>
  <si>
    <t>12/2016-12/2021</t>
  </si>
  <si>
    <t>NP Podpora zamestnaávania Uoz prostredníctvom vybraných AOTP – 3</t>
  </si>
  <si>
    <t>Cieľom projektu je zvyšovanie zamestnateľnosti UoZ a ZUoZ, rozvoj miestnej a regionálnej zamestnanosti, podpora pracovnej mobility, podpora udržiavania pracovných návykov, zvýšenie uplatnenia UoZ a ZUoZ na trhu práce prostredníctvom samozamestnania. Podpora je realizovaná formou príspevkov pre UoZ, v´daka ktorým majú možnosť opäť nadobudnúť a obnoviť si svoje pracovné zručnosti a návyky, prípadne získať motiváciu si prácu nájsť.</t>
  </si>
  <si>
    <t>07/2017-12/20121</t>
  </si>
  <si>
    <t>42 500 000,00</t>
  </si>
  <si>
    <t>NP Podpora zamestnávania občanov so zdravotným postihnutím – 2</t>
  </si>
  <si>
    <t>Cieľom projektu je podporiť zamestnanosť, adaptabilitu a znižovanie nezamestnanosti občanov so zdravotným postihnutím podľ zákona č. 5/2004 Z. z. o službách zamestnanosti a o zmene a doplnení niektorých zákonov v znení neskorších predpisov. Realizácia projektu podporuje zlepšenie predpokladov integrovať občanov so ZP do pracovného procesu. Formou poskytovania príspevkov zamestnávateľom umožňuje projekt vytvoriť podmienky pre uplatnenie tejto cieľovej skupiny, prispeje k nadobudnutiu, rozvoju a udržaniu pracovných návykov občanov so ZP a prispeje k zníženiu rizika chudoby tejto cieľovej skupiny.</t>
  </si>
  <si>
    <t>01/2017-12/2021</t>
  </si>
  <si>
    <t>NP REŠTART – Príležitosť pre dlhodobo nezamestnaných vrátiť sa na trh práce</t>
  </si>
  <si>
    <t>Cieľom projektu je motivovať dlhodobo nezamestnaných uchádzačov o zamestnanie, ktorí sú bezprostredne pred zaradením do projektu v evidencii UoZ viac ako 24 mesiacov, k nájdeniu si zamestnania alebo k účasti na zapracovaní za účelom získania, resp. prehlbovania praktických skúseností pre potreby trhu práce. Hlavnou aktivitou je poskytovanie príspevku podľa zákona o službách zamestnanosti na podporu aktívnych dlhodobo nezamestnaných osôb a zapracovanie u zamestnávateľa za účelom získania a obnovy pracovných návykov.</t>
  </si>
  <si>
    <t>06/2017-12/2019</t>
  </si>
  <si>
    <t>NP Podpora individualizovaného poradenstva pre dlhodobo nezamestnaných uchádzačov o zamestnanie</t>
  </si>
  <si>
    <t>Realizácia projektu prispeje k lepšiemu uplatneniu dlhodobo nezamestnaných uchádzačov o zamestnanie na trhu práce nielen rozvojom jeho zručností potrebných pre uplatnenie sa na trhu práce, ale tiež posilnením jeho motivácie nájsť si zamestnanie vplyvom dlhodobej a systematickej poradenskej práce a zvýšením jeho aktivizácie pri hľadaní zamestnania prostredníctvom stanovených cieľov a konkrétnych krokov vedúcich k dosiahnutiu cieľa.</t>
  </si>
  <si>
    <t>09/2017-08/2021</t>
  </si>
  <si>
    <t>NP Prognózy vývoja na trhu práce v SR II</t>
  </si>
  <si>
    <t>Ministerstvo práce, sociálnych vecí a rodiny</t>
  </si>
  <si>
    <t>Projekt je zameraný na ďalší kvalitatívny a kvantitatívny vývoj metodologických postupov aparátu všeobecnej verejnej správy, verifikáciu a aktualizáciu súčasných zdrojov údajov a rozširovanie prognóz o ďalšie dôležité segmenty pracovného trhu v SR.</t>
  </si>
  <si>
    <t>11/2017-02/2021</t>
  </si>
  <si>
    <t>NP Vzdelávanie uchádzačov o zamestnanie</t>
  </si>
  <si>
    <t>Hlavným cieľom projektu je podporiť zamestnateľnosť UoZ prostredníctvom prípravy na trh práce formou vzdelávania a prípravy pre trh práce alebo rekvalifikácie alebo posilnením kľúčových kompetencií.</t>
  </si>
  <si>
    <t>09/2017-12/2022</t>
  </si>
  <si>
    <t>Výzva pre DOP - Podpora zosúladenia rodinného a pracovného života (MRR)</t>
  </si>
  <si>
    <t>Vyhlasovateľ: Implementačná agentúra MPSVR</t>
  </si>
  <si>
    <t>Výzva je zameraná na podporu flexibilných foriem starostlivosti o deti s cieľom zosúlaďovania rodinného a pracovného života. Ide o podporu zariadení a služieb pre deti (jasle, škôlky, opatrovateľky a pod.) a podporu podnikania v oblasti služieb starostlivosti o deti s dôrazom na inovatívne prístupy. Ďalším cieľom výzvy je vytváranie efektívnych nástrojov pre začleňovanie matiek najmä s malými deťmi na trh práce najmä po návrate z rodičovskej dovolenky podporou flexibilných pracovných miest.</t>
  </si>
  <si>
    <t>09.10.2017 do: 15.06.2018</t>
  </si>
  <si>
    <t>10 000 000,00</t>
  </si>
  <si>
    <t>Výzva pre DOP - Podpora zosúladenia rodinného a pracovného života (VRR)</t>
  </si>
  <si>
    <t>Výzva je zameraná na podporu flexibilných foriem starostlivosti o deti s cieľom zosúlaďovania rodinného a pracovného života. Ide o podporu zariadení a služieb pre deti (jasle, škôlky, opatrovateľky a pod.) a podporu podnikania v oblasti služieb starostlivosť i o deti s dôrazom na inovatívne prístupy.</t>
  </si>
  <si>
    <t>3 300 000,00</t>
  </si>
  <si>
    <t>Výzva pre DOP - Rozvoj sektorových zručností</t>
  </si>
  <si>
    <t>Cieľom výzvy je podpora tvorby a udržateľnosti pracovných miest, zvyšovanie odborných zručností a adaptácie na potreby trhu práce. V rámci výzvy budú podporené tie projekty, ktoré budú reagovať prostredníctvom aktivít na tieto potreby. Od potenciálnych žiadateľov sa bude vyžadovať splnenie osobitnej podmienky a to predloženie súhlasného stanoviska od príslušnej stavovskej organizácie, profesijnej organizácie alebo sektorovej rady. Dôvodom splnenia tejto podmienky je, aby sa podporili tie sektory národného hospodárstva, v ktorých je najväčší dopyt po kvalifikovanej pracovnej sile.</t>
  </si>
  <si>
    <t>Vyhlásená výzva</t>
  </si>
  <si>
    <t>21.12.2017 do: 13.09.2018</t>
  </si>
  <si>
    <t>Prioritná os 4 Sociálne začlenenie</t>
  </si>
  <si>
    <t>NP Tvorba nových a inovovaných štandardných klinických postupov a ich zavedenie do medicínskej praxe</t>
  </si>
  <si>
    <t>Ministerstvo zdravotníctva SR</t>
  </si>
  <si>
    <t>Cieľom projektu je tvorba nových a inovovaných štandardných klinických postupov a ich zavedenie do medicínskej praxe, s primárnym zameraním na diagnostiku a liečbu najčastejších skupín ochorení u všetkých poskytovateľov zdravotnej starostlivosti a na všetkých úrovniach poskytovania zdravotnej starostlivosti.</t>
  </si>
  <si>
    <t>04/2017 – 12/2021</t>
  </si>
  <si>
    <t>Národný projekt Podpora deinštitucionalizácie náhradnej starostlivosti v zariadeniach</t>
  </si>
  <si>
    <t xml:space="preserve">Ústredie práce, sociálnych vecí a rodiny </t>
  </si>
  <si>
    <t>Hlavným cieľom projektu je zavedenie štrukturálnych a inovatívnych zmien v zariadeniach sociálnoprávnej ochrany detí a sociálnej kurately (zariadenia SPODaSK) a posun v procese transformácie a deinštitucionalizácie starostlivosti o dieťa a to najmä podporením kvalitatívneho a kvantitatívneho posilnenia práce s rodinou dieťaťa za účelom predchádzania nariaďovania ústavnej starostlivosti.</t>
  </si>
  <si>
    <t>10/2017– 08/2019</t>
  </si>
  <si>
    <t>NP Podpora ochrany detí pred násilím</t>
  </si>
  <si>
    <t>Ústredie práce, sociálnych vecí a rodiny</t>
  </si>
  <si>
    <t>Prostredníctvom národného projektu bude zabezpečené zavedenie účinného a dostupného nástroja pomoci deťom v krízových situáciách s celoslovenskou pôsobnosťou – Národnej linky na pomoc detským obetiam. Aktivity projektu sú zamerané na tvorbu a realizáciu inovatívnych systémových opatrení, ktoré zabezpečia zlepšenie prístupu ku kvalitným službám pomoci pre deti ohrozené násilím, a budú sa realizovať v rámci celého územia SR.</t>
  </si>
  <si>
    <t>09/2017– 12/2022</t>
  </si>
  <si>
    <t>Výzva pre DOP - Vzdelávanie zástupcov reprezentatívnych organizácií osôb so ZP</t>
  </si>
  <si>
    <t>Cieľom výzvy je vzdelávať zamestnancov reprezentatívnych organizácií osôb so ZP v oblasti uplatňovania práv osôb so ZP a v oblasti platnej legislatívy. Táto potreba súvisí najmä s tým, aby takéto osoby boli relevantnými partnermi vlády SR pri tvorbe a posudzovaní legislatívnych a nelegislatívnych materiálov, ako aj pri ich sebaobhajobe, čím sa zvyšuje ich sociálne začlenenie v podmienkach SR.</t>
  </si>
  <si>
    <t>500 000,00</t>
  </si>
  <si>
    <t>Výzva pre DOP - Zefektívnenie súčasných a zavedenie nových nástrojov za účelom zvýšenia aktivity ľudí ohrozených chudobou a sociálnym vylúčením</t>
  </si>
  <si>
    <t>Výzva je zameraná na podporu inovatívnych návrhov zefektívnenia súčasných a zavedenie nových inovatívnych nástrojov/opatrení v oblasti chudoby a sociálneho vylúčenia, ktoré by boli účinné a efektívne vo vzťahu k zvýšeniu miery sociálneho začlenenia cieľovej skupiny populácie za jej aktívnej účasti.</t>
  </si>
  <si>
    <t>09.10.2017 do: 02.04.2018</t>
  </si>
  <si>
    <t>15 000 000,00</t>
  </si>
  <si>
    <t>Výzva pre DOP - Vývoj nových zariadení podporujúcich sociálnu integráciu osôb so ZP</t>
  </si>
  <si>
    <t>Prostredníctvom hlavnej aktivity je výzva zameraná na výskum a vývoj nových/ inovovaných technológií pre osoby so zdravotným postihnutím určených na ich sociálnu integráciu v spoločnosti. Výsledkami/výstupmi implementovaných projektov budú nové alebo inovované technológie (aplikácie, softvéry, zariadenia a iné) uľahčujúce sociálne začlenenie osôb so zdravotným postihnutím alebo umožňujúce väčšiu mieru ich samostatnosti.</t>
  </si>
  <si>
    <t>03.11.2017 do: 31.08.2018 </t>
  </si>
  <si>
    <t>1 000 000,00</t>
  </si>
  <si>
    <t>Prioritná os 5 Integrácia marginalizovaných rómskych komunít</t>
  </si>
  <si>
    <t>Výzva na predkladanie žiadostí o nenávratný finančný príspevok zameranú na miestne občianske poriadkové služby (MOPS) v obciach s prítomnosťou MRK - OPLZ-PO5-2017-1. </t>
  </si>
  <si>
    <t>Ministerstvo vnútra SR</t>
  </si>
  <si>
    <t>Podpora komplexného poskytovania miestnej občianskej poriadkovej služby v obciach s prítomnosťou MRK</t>
  </si>
  <si>
    <t>Od: 24.05.2017</t>
  </si>
  <si>
    <t>Do: otvorená</t>
  </si>
  <si>
    <t>17 200 000,00</t>
  </si>
  <si>
    <t>Výzva zameraná na poskytovanie mentorskej a tútorskej podpory pre žiakov z MRK s dôrazom na úspešné ukončenie ZŠ a plynulý prechod na SŠ - OPLZ-PO5-2017-2</t>
  </si>
  <si>
    <t xml:space="preserve">Poskytovanie mentorskej a tútorskej podpory pre žiakov z MRK s dôrazom na úspešné ukončenie ZŠ a plynulý prechod na SŠ. </t>
  </si>
  <si>
    <t>Zámerom je poskytnúť žiakom z MRK systém podpory prostredníctvom mentoringu a tútoringu počas vzdelávania na základnej škole až po ukončenie stredoškolského vzdelávania, a tým pomôcť k zlepšeniu ich školských výsledkov, eliminácii predčasného ukončenia základnej školskej dochádzky (opakovanie ročníkov) a preraďovaniu do špeciálnej základnej školy, úspešnému prijatiu na strednú školu a ukončeniu strednej školy (ideálne s maturitou).</t>
  </si>
  <si>
    <t>Od: 14.12.2017</t>
  </si>
  <si>
    <t>5 000 000,00</t>
  </si>
  <si>
    <t>Vyzvanie pre národný projekt Podpora obciam smerujúca k vysporiadaniu právnych vzťahov k pozemkom pod rómskymi obydliami v rómskych osídleniach - OPLZNP-PO5-2017-1</t>
  </si>
  <si>
    <t>Podpora obciam smerujúca k vysporiadaniu právnych vzťahov k pozemkom pod rómskymi obydliami v rómskych osídleniach.</t>
  </si>
  <si>
    <t>Vyhlásené vyzvanie:</t>
  </si>
  <si>
    <t>Od:06.04.2017-Do:30.09.2017</t>
  </si>
  <si>
    <t>dĺžka projektu 36 mesiacov</t>
  </si>
  <si>
    <t>2 652 000,00</t>
  </si>
  <si>
    <t>Vyzvanie pre národný projekt Zdravé komunity 2A - OPLZNP-PO5-2017-4</t>
  </si>
  <si>
    <t>Zlepšenie situácie marginalizovaných rómskych komunít v oblasti sociálnych determinantov zdravia prostredníctvom realizácie a rozvoja zdravotnej mediácie a osvety v marginalizovaných rómskych komunitách</t>
  </si>
  <si>
    <t>Od: 28.06.2017</t>
  </si>
  <si>
    <t>Do: 30.11.2017</t>
  </si>
  <si>
    <t>Začiatok realizácie</t>
  </si>
  <si>
    <t>01.01.2017 projektu v dĺžke 36 mesiacov</t>
  </si>
  <si>
    <t>13 056 000,00</t>
  </si>
  <si>
    <t>Prioritná os 6 Technická vybavenosť v obciach s prítomnosťou marginalizovaných rómskych komunít</t>
  </si>
  <si>
    <t>Výzva zameraná na nakladanie s komunálnym odpadom a nelegálne skládky - OPLZ-PO6-SC611-2017-1</t>
  </si>
  <si>
    <t xml:space="preserve">Vybudovanie, resp. dobudovanie systému triedeného zberu a odvozu komunálneho odpadu </t>
  </si>
  <si>
    <t>Realizácia sanačných prác nelegálnych skládok, vrátane eliminácie nepriaznivých vplyvov nelegálnej skládky</t>
  </si>
  <si>
    <t>Od: 27.02.2017</t>
  </si>
  <si>
    <t>Výzva zameraná na výstavbu, modernizáciu a rekonštrukciu komunitných centier v obciach s prítomnosťou marginalizovaných rómskych komunít - OPLZ-PO6-SC613-2017-2.</t>
  </si>
  <si>
    <t xml:space="preserve">Výstavba nových komunitných centier v obciach s prítomnosťou marginalizovaných rómskych komunít </t>
  </si>
  <si>
    <t xml:space="preserve">Modernizácia a rekonštrukcia komunitných centier v obciach s prítomnosťou marginalizovaných rómskych komunít </t>
  </si>
  <si>
    <t>Prestavba objektov za účelom zriadenia a fungovania komunitných centier</t>
  </si>
  <si>
    <t>Od: 26.05.2017</t>
  </si>
  <si>
    <t xml:space="preserve">15 807 037,00 </t>
  </si>
  <si>
    <t>Zdroj: RO, ITMS</t>
  </si>
  <si>
    <r>
      <t xml:space="preserve">Tabuľka 37 Čerpanie výdavkov kapitoly 22 </t>
    </r>
    <r>
      <rPr>
        <b/>
        <sz val="11"/>
        <color rgb="FF000000"/>
        <rFont val="Times New Roman"/>
        <family val="1"/>
        <charset val="238"/>
      </rPr>
      <t>–</t>
    </r>
    <r>
      <rPr>
        <b/>
        <sz val="11"/>
        <color theme="1"/>
        <rFont val="Times New Roman"/>
        <family val="1"/>
        <charset val="238"/>
      </rPr>
      <t xml:space="preserve"> MPSVR SR podľa programového rozpočtovania</t>
    </r>
  </si>
  <si>
    <t>Kód programu</t>
  </si>
  <si>
    <t>Názov programu</t>
  </si>
  <si>
    <t>Schválený rozpočet</t>
  </si>
  <si>
    <t>Upravený rozpočet</t>
  </si>
  <si>
    <t>Skutočnosť 31.12.2017</t>
  </si>
  <si>
    <t>07C</t>
  </si>
  <si>
    <t>Sociálna inklúzia</t>
  </si>
  <si>
    <t>07C0A</t>
  </si>
  <si>
    <t>Podpora sociálnych služieb</t>
  </si>
  <si>
    <t>07C0B</t>
  </si>
  <si>
    <t>OP EP pre najodkázanejšie osoby</t>
  </si>
  <si>
    <t>07C0B01</t>
  </si>
  <si>
    <t>Sociálne začlenenie najodkázanejších osôb</t>
  </si>
  <si>
    <t>07C01</t>
  </si>
  <si>
    <t>Pomoc v hmotnej núdzi</t>
  </si>
  <si>
    <t>07C0101</t>
  </si>
  <si>
    <t>07C0102</t>
  </si>
  <si>
    <t>07C0103</t>
  </si>
  <si>
    <t>07C0104</t>
  </si>
  <si>
    <t>07C0106</t>
  </si>
  <si>
    <t>07C02</t>
  </si>
  <si>
    <t>Podpora rodiny</t>
  </si>
  <si>
    <t>07C0201</t>
  </si>
  <si>
    <t>07C0202</t>
  </si>
  <si>
    <t>07C0206</t>
  </si>
  <si>
    <t>07C020A</t>
  </si>
  <si>
    <t>07C020B</t>
  </si>
  <si>
    <t>07C03</t>
  </si>
  <si>
    <t>Kompenzácia sociálnych dôsledkov ŤZP</t>
  </si>
  <si>
    <t>07C04</t>
  </si>
  <si>
    <t>Iniciatívy v oblasti sociálnej inklúzie</t>
  </si>
  <si>
    <t>07C040A</t>
  </si>
  <si>
    <t>07C040G</t>
  </si>
  <si>
    <t>07C05</t>
  </si>
  <si>
    <t>Starostlivosť o ohrozené deti</t>
  </si>
  <si>
    <t>07C0501</t>
  </si>
  <si>
    <t>07C0502</t>
  </si>
  <si>
    <t>07C0503</t>
  </si>
  <si>
    <t>07C0504</t>
  </si>
  <si>
    <t>07C06</t>
  </si>
  <si>
    <t>Nesystémové dávky sociálneho poistenia</t>
  </si>
  <si>
    <t>07C07</t>
  </si>
  <si>
    <t>Vianočný príspevok dôchodcom</t>
  </si>
  <si>
    <t>07E</t>
  </si>
  <si>
    <t>Tvorba a implementácia politík</t>
  </si>
  <si>
    <t>Riadiaca, koncepčná a výskumná činnosť</t>
  </si>
  <si>
    <t>Výkon štátnej správy na úseku soc. vecí, rodiny, práce a zamestnanosti</t>
  </si>
  <si>
    <t>07E0401</t>
  </si>
  <si>
    <t>07E0402</t>
  </si>
  <si>
    <t>Implementácia projektov</t>
  </si>
  <si>
    <t>07E0501</t>
  </si>
  <si>
    <t>Implementačná agentúra</t>
  </si>
  <si>
    <t>Medzirezortné programy a podprogramy, ktorých je kapitola gestorom a účastníkom</t>
  </si>
  <si>
    <t>06G</t>
  </si>
  <si>
    <t>Ľudské zdroje</t>
  </si>
  <si>
    <t>06G04</t>
  </si>
  <si>
    <t>06G0404</t>
  </si>
  <si>
    <t>06G040J</t>
  </si>
  <si>
    <t>06G1S</t>
  </si>
  <si>
    <t>OP Ľudské zdroje 2014 - 2020 - MPSVR SR</t>
  </si>
  <si>
    <t>06G1S01</t>
  </si>
  <si>
    <t>Zamestnanosť</t>
  </si>
  <si>
    <t>06G1S02</t>
  </si>
  <si>
    <t>Sociálne začlenenie</t>
  </si>
  <si>
    <t>06G1S03</t>
  </si>
  <si>
    <t>Technická pomoc</t>
  </si>
  <si>
    <t>06G1S04</t>
  </si>
  <si>
    <t>Iniciatíva na podporu zamestnanosti mladých</t>
  </si>
  <si>
    <t>Podprogramy, ktoré kapitola rieši ako účastník medzirezortného programu</t>
  </si>
  <si>
    <t>0EK</t>
  </si>
  <si>
    <t>Informačné technológie financované zo štátneho rozpočtu</t>
  </si>
  <si>
    <t>17 182 207</t>
  </si>
  <si>
    <t>21 797 838</t>
  </si>
  <si>
    <t>21 797 440</t>
  </si>
  <si>
    <t>0EK0H</t>
  </si>
  <si>
    <t>Informačné technológie financované zo štátneho rozpočtu – MPSVR SR</t>
  </si>
  <si>
    <t>0EK0H01</t>
  </si>
  <si>
    <t>Systémy vnútornej správy</t>
  </si>
  <si>
    <t>6 029 052</t>
  </si>
  <si>
    <t>5 865 991</t>
  </si>
  <si>
    <t>5 864 661</t>
  </si>
  <si>
    <t>0EK0H02</t>
  </si>
  <si>
    <t>Špecializované systémy</t>
  </si>
  <si>
    <t>4 440 900</t>
  </si>
  <si>
    <t>8 568 369</t>
  </si>
  <si>
    <t>8 568 264</t>
  </si>
  <si>
    <t>0EK0H03</t>
  </si>
  <si>
    <t>Podporná infraštruktúra</t>
  </si>
  <si>
    <t>6 712 255</t>
  </si>
  <si>
    <t>7 363 478</t>
  </si>
  <si>
    <t>7 364 515</t>
  </si>
  <si>
    <t>06H09</t>
  </si>
  <si>
    <t>45 189</t>
  </si>
  <si>
    <t>44 869</t>
  </si>
  <si>
    <t>44 848</t>
  </si>
  <si>
    <t>675 367</t>
  </si>
  <si>
    <t>593 927</t>
  </si>
  <si>
    <t>593 925</t>
  </si>
  <si>
    <t>0A909</t>
  </si>
  <si>
    <t>0AR05</t>
  </si>
  <si>
    <t>50 000</t>
  </si>
  <si>
    <t>49 100</t>
  </si>
  <si>
    <t>0D40A</t>
  </si>
  <si>
    <t>SK PRES 2016 – MPSVR SR</t>
  </si>
  <si>
    <t>4 888</t>
  </si>
  <si>
    <t>4 617</t>
  </si>
  <si>
    <t>Výdavky spolu za kapitolu</t>
  </si>
  <si>
    <t>Zdroj: MPSVR SR, Návrh štátneho záverečného účtu</t>
  </si>
  <si>
    <r>
      <t>od 16.06.2017 do 30. 11.2017</t>
    </r>
    <r>
      <rPr>
        <sz val="11"/>
        <color rgb="FF4E4E4E"/>
        <rFont val="Times New Roman"/>
        <family val="1"/>
        <charset val="238"/>
      </rPr>
      <t> </t>
    </r>
  </si>
  <si>
    <r>
      <t>od 09.06.2017 do</t>
    </r>
    <r>
      <rPr>
        <b/>
        <sz val="11"/>
        <color theme="1"/>
        <rFont val="Times New Roman"/>
        <family val="1"/>
        <charset val="238"/>
      </rPr>
      <t> </t>
    </r>
    <r>
      <rPr>
        <sz val="11"/>
        <color theme="1"/>
        <rFont val="Times New Roman"/>
        <family val="1"/>
        <charset val="238"/>
      </rPr>
      <t>04.06.2018</t>
    </r>
    <r>
      <rPr>
        <sz val="11"/>
        <color rgb="FF4E4E4E"/>
        <rFont val="Times New Roman"/>
        <family val="1"/>
        <charset val="238"/>
      </rPr>
      <t> </t>
    </r>
  </si>
  <si>
    <r>
      <t>–</t>
    </r>
    <r>
      <rPr>
        <sz val="11"/>
        <color theme="1"/>
        <rFont val="Times New Roman"/>
        <family val="1"/>
        <charset val="238"/>
      </rPr>
      <t xml:space="preserve"> Dávka v hmotnej núdzi</t>
    </r>
  </si>
  <si>
    <r>
      <t>–</t>
    </r>
    <r>
      <rPr>
        <sz val="11"/>
        <color theme="1"/>
        <rFont val="Times New Roman"/>
        <family val="1"/>
        <charset val="238"/>
      </rPr>
      <t xml:space="preserve"> Dotácia na výkon osobitného príjemcu</t>
    </r>
  </si>
  <si>
    <r>
      <t>–</t>
    </r>
    <r>
      <rPr>
        <sz val="11"/>
        <color theme="1"/>
        <rFont val="Times New Roman"/>
        <family val="1"/>
        <charset val="238"/>
      </rPr>
      <t xml:space="preserve"> Dotácia na stravu pre dieťa v hmotnej núdzi</t>
    </r>
  </si>
  <si>
    <r>
      <t>–</t>
    </r>
    <r>
      <rPr>
        <sz val="11"/>
        <color theme="1"/>
        <rFont val="Times New Roman"/>
        <family val="1"/>
        <charset val="238"/>
      </rPr>
      <t xml:space="preserve"> Dotácia na školské potreby pre dieťa v hmotnej núdzi</t>
    </r>
  </si>
  <si>
    <r>
      <t>–</t>
    </r>
    <r>
      <rPr>
        <sz val="11"/>
        <color theme="1"/>
        <rFont val="Times New Roman"/>
        <family val="1"/>
        <charset val="238"/>
      </rPr>
      <t xml:space="preserve"> Náhradné výživné</t>
    </r>
  </si>
  <si>
    <r>
      <t>–</t>
    </r>
    <r>
      <rPr>
        <sz val="11"/>
        <color theme="1"/>
        <rFont val="Times New Roman"/>
        <family val="1"/>
        <charset val="238"/>
      </rPr>
      <t xml:space="preserve"> Prídavok na dieťa</t>
    </r>
  </si>
  <si>
    <r>
      <t>–</t>
    </r>
    <r>
      <rPr>
        <sz val="11"/>
        <color theme="1"/>
        <rFont val="Times New Roman"/>
        <family val="1"/>
        <charset val="238"/>
      </rPr>
      <t xml:space="preserve"> Rodičovský príspevok</t>
    </r>
  </si>
  <si>
    <r>
      <t>–</t>
    </r>
    <r>
      <rPr>
        <sz val="11"/>
        <color theme="1"/>
        <rFont val="Times New Roman"/>
        <family val="1"/>
        <charset val="238"/>
      </rPr>
      <t xml:space="preserve"> Ostatné príspevky na podporu rodiny</t>
    </r>
  </si>
  <si>
    <r>
      <t>–</t>
    </r>
    <r>
      <rPr>
        <sz val="11"/>
        <color theme="1"/>
        <rFont val="Times New Roman"/>
        <family val="1"/>
        <charset val="238"/>
      </rPr>
      <t xml:space="preserve"> Štátom platené poistné za osoby starajúce sa o dieťa</t>
    </r>
  </si>
  <si>
    <r>
      <t>–</t>
    </r>
    <r>
      <rPr>
        <sz val="11"/>
        <color theme="1"/>
        <rFont val="Times New Roman"/>
        <family val="1"/>
        <charset val="238"/>
      </rPr>
      <t xml:space="preserve"> Príspevok na starostlivosť o dieťa</t>
    </r>
  </si>
  <si>
    <r>
      <t xml:space="preserve"> </t>
    </r>
    <r>
      <rPr>
        <sz val="11"/>
        <color rgb="FF000000"/>
        <rFont val="Times New Roman"/>
        <family val="1"/>
        <charset val="238"/>
      </rPr>
      <t>–</t>
    </r>
    <r>
      <rPr>
        <sz val="11"/>
        <color theme="1"/>
        <rFont val="Times New Roman"/>
        <family val="1"/>
        <charset val="238"/>
      </rPr>
      <t xml:space="preserve"> Ostatné iniciatívy</t>
    </r>
  </si>
  <si>
    <r>
      <t xml:space="preserve"> </t>
    </r>
    <r>
      <rPr>
        <sz val="11"/>
        <color rgb="FF000000"/>
        <rFont val="Times New Roman"/>
        <family val="1"/>
        <charset val="238"/>
      </rPr>
      <t>–</t>
    </r>
    <r>
      <rPr>
        <sz val="11"/>
        <color theme="1"/>
        <rFont val="Times New Roman"/>
        <family val="1"/>
        <charset val="238"/>
      </rPr>
      <t xml:space="preserve"> Zabezpečenie hodnotenia a implementácie horizontálnej priority Rovnosť príležitostí </t>
    </r>
  </si>
  <si>
    <r>
      <t xml:space="preserve"> </t>
    </r>
    <r>
      <rPr>
        <sz val="11"/>
        <color rgb="FF000000"/>
        <rFont val="Times New Roman"/>
        <family val="1"/>
        <charset val="238"/>
      </rPr>
      <t>–</t>
    </r>
    <r>
      <rPr>
        <sz val="11"/>
        <color theme="1"/>
        <rFont val="Times New Roman"/>
        <family val="1"/>
        <charset val="238"/>
      </rPr>
      <t xml:space="preserve"> Náhradná rodinná starostlivosť</t>
    </r>
  </si>
  <si>
    <r>
      <t xml:space="preserve"> </t>
    </r>
    <r>
      <rPr>
        <sz val="11"/>
        <color rgb="FF000000"/>
        <rFont val="Times New Roman"/>
        <family val="1"/>
        <charset val="238"/>
      </rPr>
      <t>–</t>
    </r>
    <r>
      <rPr>
        <sz val="11"/>
        <color theme="1"/>
        <rFont val="Times New Roman"/>
        <family val="1"/>
        <charset val="238"/>
      </rPr>
      <t xml:space="preserve"> Ústavná starostlivosť v štátnych detských domovoch</t>
    </r>
  </si>
  <si>
    <r>
      <t xml:space="preserve"> </t>
    </r>
    <r>
      <rPr>
        <sz val="11"/>
        <color rgb="FF000000"/>
        <rFont val="Times New Roman"/>
        <family val="1"/>
        <charset val="238"/>
      </rPr>
      <t>–</t>
    </r>
    <r>
      <rPr>
        <sz val="11"/>
        <color theme="1"/>
        <rFont val="Times New Roman"/>
        <family val="1"/>
        <charset val="238"/>
      </rPr>
      <t xml:space="preserve"> Ústavná starostlivosť v neštátnych zariadeniach</t>
    </r>
  </si>
  <si>
    <r>
      <t xml:space="preserve"> </t>
    </r>
    <r>
      <rPr>
        <sz val="11"/>
        <color rgb="FF000000"/>
        <rFont val="Times New Roman"/>
        <family val="1"/>
        <charset val="238"/>
      </rPr>
      <t>–</t>
    </r>
    <r>
      <rPr>
        <sz val="11"/>
        <color theme="1"/>
        <rFont val="Times New Roman"/>
        <family val="1"/>
        <charset val="238"/>
      </rPr>
      <t xml:space="preserve"> Prevencia a sanácia (MVO)</t>
    </r>
  </si>
  <si>
    <r>
      <t xml:space="preserve"> </t>
    </r>
    <r>
      <rPr>
        <sz val="11"/>
        <color rgb="FF000000"/>
        <rFont val="Times New Roman"/>
        <family val="1"/>
        <charset val="238"/>
      </rPr>
      <t>–</t>
    </r>
    <r>
      <rPr>
        <sz val="11"/>
        <color theme="1"/>
        <rFont val="Times New Roman"/>
        <family val="1"/>
        <charset val="238"/>
      </rPr>
      <t xml:space="preserve"> Aparát ministerstva</t>
    </r>
  </si>
  <si>
    <r>
      <t xml:space="preserve"> </t>
    </r>
    <r>
      <rPr>
        <sz val="11"/>
        <color rgb="FF000000"/>
        <rFont val="Times New Roman"/>
        <family val="1"/>
        <charset val="238"/>
      </rPr>
      <t>–</t>
    </r>
    <r>
      <rPr>
        <sz val="11"/>
        <color theme="1"/>
        <rFont val="Times New Roman"/>
        <family val="1"/>
        <charset val="238"/>
      </rPr>
      <t xml:space="preserve"> Špecializovaná štátna správa</t>
    </r>
  </si>
  <si>
    <r>
      <t xml:space="preserve"> </t>
    </r>
    <r>
      <rPr>
        <sz val="11"/>
        <color rgb="FF000000"/>
        <rFont val="Times New Roman"/>
        <family val="1"/>
        <charset val="238"/>
      </rPr>
      <t>–</t>
    </r>
    <r>
      <rPr>
        <sz val="11"/>
        <color theme="1"/>
        <rFont val="Times New Roman"/>
        <family val="1"/>
        <charset val="238"/>
      </rPr>
      <t xml:space="preserve"> Ostatná štátna správa</t>
    </r>
  </si>
  <si>
    <r>
      <t xml:space="preserve">Aktívna politika trhu práce a zvýšenie zamestnanosti </t>
    </r>
    <r>
      <rPr>
        <sz val="11"/>
        <color rgb="FF000000"/>
        <rFont val="Times New Roman"/>
        <family val="1"/>
        <charset val="238"/>
      </rPr>
      <t>–</t>
    </r>
    <r>
      <rPr>
        <b/>
        <sz val="11"/>
        <color theme="1"/>
        <rFont val="Times New Roman"/>
        <family val="1"/>
        <charset val="238"/>
      </rPr>
      <t xml:space="preserve"> MPSVR SR</t>
    </r>
  </si>
  <si>
    <r>
      <t xml:space="preserve"> </t>
    </r>
    <r>
      <rPr>
        <sz val="11"/>
        <color rgb="FF000000"/>
        <rFont val="Times New Roman"/>
        <family val="1"/>
        <charset val="238"/>
      </rPr>
      <t>–</t>
    </r>
    <r>
      <rPr>
        <sz val="11"/>
        <color theme="1"/>
        <rFont val="Times New Roman"/>
        <family val="1"/>
        <charset val="238"/>
      </rPr>
      <t xml:space="preserve"> Národné programy na rozvoj aktívnych politík trhu práce a zvýšenie zamestnanosti</t>
    </r>
  </si>
  <si>
    <r>
      <t xml:space="preserve"> </t>
    </r>
    <r>
      <rPr>
        <sz val="11"/>
        <color rgb="FF000000"/>
        <rFont val="Times New Roman"/>
        <family val="1"/>
        <charset val="238"/>
      </rPr>
      <t>–</t>
    </r>
    <r>
      <rPr>
        <sz val="11"/>
        <color theme="1"/>
        <rFont val="Times New Roman"/>
        <family val="1"/>
        <charset val="238"/>
      </rPr>
      <t xml:space="preserve"> Individuálna štátna pomoc</t>
    </r>
  </si>
  <si>
    <r>
      <t xml:space="preserve">Hospodárska mobilizácia </t>
    </r>
    <r>
      <rPr>
        <sz val="11"/>
        <color rgb="FF000000"/>
        <rFont val="Times New Roman"/>
        <family val="1"/>
        <charset val="238"/>
      </rPr>
      <t>–</t>
    </r>
    <r>
      <rPr>
        <b/>
        <sz val="11"/>
        <color theme="1"/>
        <rFont val="Times New Roman"/>
        <family val="1"/>
        <charset val="238"/>
      </rPr>
      <t xml:space="preserve"> MPSVR SR (gestor MH SR)</t>
    </r>
  </si>
  <si>
    <r>
      <t xml:space="preserve">Príspevky SR do medzinárodných organizácií </t>
    </r>
    <r>
      <rPr>
        <sz val="11"/>
        <color rgb="FF000000"/>
        <rFont val="Times New Roman"/>
        <family val="1"/>
        <charset val="238"/>
      </rPr>
      <t>–</t>
    </r>
    <r>
      <rPr>
        <b/>
        <sz val="11"/>
        <color theme="1"/>
        <rFont val="Times New Roman"/>
        <family val="1"/>
        <charset val="238"/>
      </rPr>
      <t xml:space="preserve"> MPSVR SR </t>
    </r>
  </si>
  <si>
    <r>
      <t xml:space="preserve">Elektronizácia VS a rozvoj elektronických služieb na centrálnej úrovni MF SR </t>
    </r>
    <r>
      <rPr>
        <sz val="11"/>
        <color rgb="FF000000"/>
        <rFont val="Times New Roman"/>
        <family val="1"/>
        <charset val="238"/>
      </rPr>
      <t>–</t>
    </r>
    <r>
      <rPr>
        <b/>
        <sz val="11"/>
        <color theme="1"/>
        <rFont val="Times New Roman"/>
        <family val="1"/>
        <charset val="238"/>
      </rPr>
      <t xml:space="preserve"> MPSVR SR</t>
    </r>
  </si>
  <si>
    <r>
      <t xml:space="preserve">MPSVR SR </t>
    </r>
    <r>
      <rPr>
        <sz val="11"/>
        <color rgb="FF000000"/>
        <rFont val="Times New Roman"/>
        <family val="1"/>
        <charset val="238"/>
      </rPr>
      <t>–</t>
    </r>
    <r>
      <rPr>
        <b/>
        <sz val="11"/>
        <color theme="1"/>
        <rFont val="Times New Roman"/>
        <family val="1"/>
        <charset val="238"/>
      </rPr>
      <t xml:space="preserve"> Protidrogová politika </t>
    </r>
    <r>
      <rPr>
        <sz val="11"/>
        <color theme="1"/>
        <rFont val="Times New Roman"/>
        <family val="1"/>
        <charset val="238"/>
      </rPr>
      <t>(gestor Úrad vlády SR)</t>
    </r>
  </si>
  <si>
    <t>Zdroj údajov</t>
  </si>
  <si>
    <t>ŠÚ SR</t>
  </si>
  <si>
    <t>Tabuľka 1</t>
  </si>
  <si>
    <t>Tabuľka 2</t>
  </si>
  <si>
    <t>Graf 1</t>
  </si>
  <si>
    <t>Tabuľka 10</t>
  </si>
  <si>
    <t>Tabuľka 11</t>
  </si>
  <si>
    <t>Tabuľka 12</t>
  </si>
  <si>
    <t>Tabuľka 13</t>
  </si>
  <si>
    <t>Tabuľka 14</t>
  </si>
  <si>
    <t>Tabuľka 15</t>
  </si>
  <si>
    <t>Tabuľka 16</t>
  </si>
  <si>
    <t>Tabuľka 17</t>
  </si>
  <si>
    <t>Kap.3 Sociálne poistenie</t>
  </si>
  <si>
    <t>Tabuľka 3.1</t>
  </si>
  <si>
    <t>Počet prípadov a priemerná výška nemocenských dávok v roku 2017</t>
  </si>
  <si>
    <t>Nemocenské poistenie</t>
  </si>
  <si>
    <t>Kapitola 3</t>
  </si>
  <si>
    <t>SP</t>
  </si>
  <si>
    <t>Tabuľka 3.2</t>
  </si>
  <si>
    <t xml:space="preserve">Počet vyplácaných dôchodkových dávok a priemerná výška dôchodkov 
v roku 2016 a 2017
</t>
  </si>
  <si>
    <t>Dôchodkové poistenie</t>
  </si>
  <si>
    <t>Tabuľka 3.3</t>
  </si>
  <si>
    <t>Priemerná výška dôchodkov v súbehu v rokoch 2016 a 2017 k 31. 12.</t>
  </si>
  <si>
    <t>Tabuľka 3.4</t>
  </si>
  <si>
    <t>Výdavky na dávku garančného poistenia, počet prípadov a priemerná 
výška dávky v eurách v roku 2017</t>
  </si>
  <si>
    <t>Garančné poistenie</t>
  </si>
  <si>
    <t>Kap.3 Dôchodkové sporenie</t>
  </si>
  <si>
    <t>Tabuľka 3.5</t>
  </si>
  <si>
    <t>Rozdelenie majetku v dôchodkových fondoch k 31.12.2017 (v mil. eur)</t>
  </si>
  <si>
    <t>Starobné dôchodkové sporenie</t>
  </si>
  <si>
    <t>NBS 2017; výpočet: MPSVR SR</t>
  </si>
  <si>
    <t>Tabuľka 3.6</t>
  </si>
  <si>
    <t>Porovnanie rozdelenia majetku v dôchodkových fondoch za všetky DSS</t>
  </si>
  <si>
    <t>Tabuľka 3.7</t>
  </si>
  <si>
    <t>Ročné zhodnotenie typov dôchodkových fondov</t>
  </si>
  <si>
    <t>Graf 3.1</t>
  </si>
  <si>
    <t>Vývoj aktuálnej hodnoty dôchodkovej jednotky jednotlivých typov dôchodkových fondov v roku 2017</t>
  </si>
  <si>
    <t>Tabuľka 3.8</t>
  </si>
  <si>
    <t>Počet sporiteľov v dôchodkových fondoch starobného dôchodkového sporenia k 31.12.2017</t>
  </si>
  <si>
    <t>Sociálna poisťovňa 2017; výpočet MPSVR SR</t>
  </si>
  <si>
    <t>Tabuľka 3.9</t>
  </si>
  <si>
    <t>Rozdelenie sporiteľov podľa veku k 31.12.2017</t>
  </si>
  <si>
    <t>Tabuľka 3.10</t>
  </si>
  <si>
    <t>Ponuky a zmluvy na dôchodok zo starobného dôchodkového sporenia k 31.12.2017</t>
  </si>
  <si>
    <t>Tabuľka 3.11</t>
  </si>
  <si>
    <t>Počet účastníkov v sporiacej a výplatnej fáze k 31.12.2016 a k 31.12.2017</t>
  </si>
  <si>
    <t xml:space="preserve">Doplnkové dôchodkové sporenie </t>
  </si>
  <si>
    <t>Asociácia doplnkových dôchodkových spoločností; výpočet MPSVR SR</t>
  </si>
  <si>
    <t>Tabuľka 3.12</t>
  </si>
  <si>
    <t>Prehľad dávok z doplnkového dôchodkového sporenia k 31.12.2016 a k 31.12.2017</t>
  </si>
  <si>
    <t>Tabuľka 3.13</t>
  </si>
  <si>
    <t>Prehľad údajov o výške a zhodnotení majetku v doplnkových dôchodkových fondoch k 31. decembru 2017</t>
  </si>
  <si>
    <t>NBS, výpočet: MPSVR SR</t>
  </si>
  <si>
    <t>Kap.3 Štátna sociálna podpora</t>
  </si>
  <si>
    <t>Tabuľka 3.14</t>
  </si>
  <si>
    <t>Prídavok na dieťa</t>
  </si>
  <si>
    <t>RSD MIS, vrátane prídavkov vyplácaných do cudziny</t>
  </si>
  <si>
    <t>Tabuľka 3.15</t>
  </si>
  <si>
    <t>Poberatelia, ktorým sa poskytoval prídavok na dieťa podľa počtu detí</t>
  </si>
  <si>
    <t>RSD MIS</t>
  </si>
  <si>
    <t>Graf 3.2</t>
  </si>
  <si>
    <t>Počet poberateľov rodičovského príspevku</t>
  </si>
  <si>
    <t>Rodičovský príspevok</t>
  </si>
  <si>
    <t>Graf 3.3</t>
  </si>
  <si>
    <t>Prehľad počtu poberateľov príspevku na starostlivosť o dieťa podľa poskytovateľa starostlivosti</t>
  </si>
  <si>
    <t>Tabuľka 3.16</t>
  </si>
  <si>
    <t>Okresy, v ktorých sa príspevok na starostlivosť o dieťa 
využíval najviac a najmenej</t>
  </si>
  <si>
    <t>Tabuľka 3.17</t>
  </si>
  <si>
    <t>Príspevok pri narodení dieťaťa v roku 2016 a 2017</t>
  </si>
  <si>
    <t>Príspevok pri narodení dieťaťa</t>
  </si>
  <si>
    <t>Sumy pomoci v hmotnej núdzi a osobitného príspevku platné v roku 2017</t>
  </si>
  <si>
    <t xml:space="preserve">Pomoc v hmotnej núdzi </t>
  </si>
  <si>
    <t>MPSVR SR</t>
  </si>
  <si>
    <t>Tabuľka 3.18</t>
  </si>
  <si>
    <t>Priemerný mesačný počet príjemcov pomoci v hmotnej núdzi, ročné čerpanie finančných prostriedkov v rokoch 2016 – 2017</t>
  </si>
  <si>
    <t>RSD MIS, finančné prostriedky podľa Návrhu záverečného účtu kapitoly MPSVR SR, priemerná výška dávky vypočítaná z vynaložených finančných prostriedkov vyplatených v štandardnom nároku</t>
  </si>
  <si>
    <t>Graf 3.4</t>
  </si>
  <si>
    <t>Vývoj počtu príjemcov pomoci v hmotnej núdzi v priebehu rokov 2016 a 2017</t>
  </si>
  <si>
    <t>Graf 3.5</t>
  </si>
  <si>
    <t>Percentuálne zastúpenie jednotlivých skupín príjemcov pomoci v hmotnej núdzi 
v roku 2017</t>
  </si>
  <si>
    <t>UPSVR</t>
  </si>
  <si>
    <t>Graf 3.6</t>
  </si>
  <si>
    <t>Podiel členov domácností v systéme pomoci v hmotnej núdzi z počtu obyvateľov v % v jednotlivých regiónoch (ku koncu roka)</t>
  </si>
  <si>
    <t>RSD MIS a ŠÚ SR</t>
  </si>
  <si>
    <t>Graf 3.7</t>
  </si>
  <si>
    <t xml:space="preserve">Členovia domácností v systéme pomoci v hmotnej núdzi v členení podľa 
veku a pohlavia v roku 2017
</t>
  </si>
  <si>
    <t>Graf 3.8</t>
  </si>
  <si>
    <t xml:space="preserve">Rozdelenie priznaných ochranných príspevkov podľa výšky nároku 
(priemer za rok 2017)
</t>
  </si>
  <si>
    <t>Graf 3.9</t>
  </si>
  <si>
    <t>Rozdelenie priznaných aktivačných príspevkov podľa dôvodu priznania 
(priemer za rok 2017)</t>
  </si>
  <si>
    <t>Graf 3.10</t>
  </si>
  <si>
    <t>Rozdelenie priznaných príspevkov na bývanie podľa veľkosti domácnosti 
(priemer za rok 2017)</t>
  </si>
  <si>
    <t>Graf 3.11</t>
  </si>
  <si>
    <t>Vývoj počtu poskytnutých osobitných príspevkov v rokoch 2016 a 2017</t>
  </si>
  <si>
    <t>Graf 3.12</t>
  </si>
  <si>
    <t>Regionálne rozdelenie detí, na ktoré sa poskytli dotačné programy roku 2017 (priemer)</t>
  </si>
  <si>
    <t>Dotácie pre dieťa v hmotnej núdzi</t>
  </si>
  <si>
    <t>Kap.3 Náhradné výživné</t>
  </si>
  <si>
    <t>Graf 3.13</t>
  </si>
  <si>
    <t>Vývoj počtu poberateľov (detí) náhradného výživného v rokoch 2016 a 2017</t>
  </si>
  <si>
    <t>Nárhadné výživné</t>
  </si>
  <si>
    <t>Kap.3 Sociálnopráv ochrana detí</t>
  </si>
  <si>
    <t>Tabuľka 3.19</t>
  </si>
  <si>
    <t>Počet detí, pre ktoré sa vykonávala v rokoch 2016 a 2017 sociálna kuratela</t>
  </si>
  <si>
    <t>Sociálnoprávna ochrana detí a sociálna kuratela</t>
  </si>
  <si>
    <t>V(MPSVR SR)12-01</t>
  </si>
  <si>
    <t>Tabuľka 3.20</t>
  </si>
  <si>
    <t>Počet detí zverených do náhradných rodín v rokoch – 2016 a 2017</t>
  </si>
  <si>
    <t>Tabuľka 3.21</t>
  </si>
  <si>
    <t xml:space="preserve">Počet akreditovaných subjektov na vykonávanie opatrení SPODaSK 
k 31. 12. 2017
</t>
  </si>
  <si>
    <t>Tabuľka 3.22</t>
  </si>
  <si>
    <t>Sumy príspevkov na podporu náhradnej starostlivosti v roku 2017</t>
  </si>
  <si>
    <t>Graf 3.14</t>
  </si>
  <si>
    <t>Počet detí, na ktoré bol poskytnutý opakovaný príspevok dieťaťu podľa veku</t>
  </si>
  <si>
    <t>Kap.3 ŤZP</t>
  </si>
  <si>
    <t>Tabuľka 3.23</t>
  </si>
  <si>
    <t>Počet platných preukazov</t>
  </si>
  <si>
    <t>Kompenzácia sociálnych dôsledkov ťažkého zdravotného postihnutia</t>
  </si>
  <si>
    <t>MPSVR SR (RSD MIS)</t>
  </si>
  <si>
    <t>Tabuľka 3.24</t>
  </si>
  <si>
    <t>Prehľad opakovaných peňažných príspevkov na kompenzáciu</t>
  </si>
  <si>
    <t>Tabuľka 3.25</t>
  </si>
  <si>
    <t>Maximálne výšky jednorazových peňažných príspevkov na kompenzáciu</t>
  </si>
  <si>
    <t>Tabuľka 3.26</t>
  </si>
  <si>
    <t>Prehľad čerpania finančných prostriedkov v roku 2017</t>
  </si>
  <si>
    <t>Graf 3.15</t>
  </si>
  <si>
    <t>Vývoj počtu FO s ZŤP, ktorým boli poskytované peňažné príspevky 
na kompenzáciu za rok 2016 a 2017</t>
  </si>
  <si>
    <t>Tabuľka 3.27</t>
  </si>
  <si>
    <t>Prehľad vývoja počtu poberateľov a čerpania finančných prostriedkov na peňažné príspevky na kompenzáciu ŤZP</t>
  </si>
  <si>
    <t>Graf 3.16</t>
  </si>
  <si>
    <t>Rozdelenie priemerného mesačného počtu poberateľov peňažného príspevku na osobnú asistenciu podľa vekových skupín v roku 2016 a 2017</t>
  </si>
  <si>
    <t>Tabuľka 3.28</t>
  </si>
  <si>
    <t xml:space="preserve">Priemerný mesačný počet poberateľov peňažného príspevku na osobnú asistenciu 
podľa vekových skupín v roku 2016 a 2017
</t>
  </si>
  <si>
    <t>Graf 3.17</t>
  </si>
  <si>
    <t>Vývoj počtu poberateľov PP na kompenzáciu zvýšených výdavkov v roku 2016 a 2017</t>
  </si>
  <si>
    <t>Graf 3.18</t>
  </si>
  <si>
    <t>Vývoj počtu poberateľov PP na opatrovanie v rokoch 2016 a 2017</t>
  </si>
  <si>
    <t>Tabuľka 3.29</t>
  </si>
  <si>
    <t xml:space="preserve">Čerpanie peňažného príspevku na opatrovanie v rokoch 2016 a 2017
 v hlbšej štruktúre
</t>
  </si>
  <si>
    <t xml:space="preserve">Prehľad výkonu dohľadu v roku 2017 </t>
  </si>
  <si>
    <t>Sociálne služby</t>
  </si>
  <si>
    <t xml:space="preserve">Kap.3 Sociálne služby </t>
  </si>
  <si>
    <t>Tabuľka 3.30</t>
  </si>
  <si>
    <t>Prehľad o počte doručených oznámení o použití prostriedkov obmedzení</t>
  </si>
  <si>
    <t>Tabuľka 3.31</t>
  </si>
  <si>
    <t>Rozdelenie oznámení o použitých prostriedkoch netelesných a telesných obmedzení doručených ministerstvu v roku 2017 podľa jednotlivých krajov</t>
  </si>
  <si>
    <t>Tabuľka 3.32</t>
  </si>
  <si>
    <t>Poskytovanie dotácií v pôsobnosti MPSVR SR</t>
  </si>
  <si>
    <t>Návrh záverečného účtu za rok 2017</t>
  </si>
  <si>
    <t>Kap.3 ESSPROS príjmy</t>
  </si>
  <si>
    <t>Graf 3.19</t>
  </si>
  <si>
    <t>Štruktúra príjmov na sociálnu ochranu v EU28 v roku 2015</t>
  </si>
  <si>
    <t xml:space="preserve">Eurostat – ESSPROS, údaje extrahované 17. 05. 2018 
údaje pre EU28,EA19, PL nie sú k dispozícii
</t>
  </si>
  <si>
    <t>Graf 3.20</t>
  </si>
  <si>
    <t>Štruktúra príjmov na sociálnu ochranu v SR, 2015</t>
  </si>
  <si>
    <t>ŠÚ SR – ESSPROS</t>
  </si>
  <si>
    <t>Kap. 3 ESSPROS výdavky</t>
  </si>
  <si>
    <t>Graf 3.21</t>
  </si>
  <si>
    <t>Hrubé výdavky na sociálnu ochranu v PPS na obyvateľa a v % HDP, 2015</t>
  </si>
  <si>
    <t xml:space="preserve">Eurostat – ESSPROS, údaje extrahované 17. 05. 2018 
údaje pre EU28, EA19, PL nie sú k dispozícii
</t>
  </si>
  <si>
    <t>Graf 3.22</t>
  </si>
  <si>
    <t>Hrubé výdavky na sociálnu ochranu v SR v roku 2015</t>
  </si>
  <si>
    <t>ŠÚ SR  – ESSPROS, údaje extrahované 17. 05. 2018</t>
  </si>
  <si>
    <t>Graf 3.23</t>
  </si>
  <si>
    <t>Štruktúra výdavkov na sociálne dávky podľa účelov, 2015</t>
  </si>
  <si>
    <t>Kap.3 ESSPROS testované dávky</t>
  </si>
  <si>
    <t>Graf 3.24</t>
  </si>
  <si>
    <t>Testované dávky sociálnej ochrany (% zo všetkých sociálnych dávok), 2015</t>
  </si>
  <si>
    <t>Kap.3 ESSPROS dôchodky</t>
  </si>
  <si>
    <t>Graf 3.25</t>
  </si>
  <si>
    <t>Výdavky na dôchodky, 2015</t>
  </si>
  <si>
    <t>Graf 3.26</t>
  </si>
  <si>
    <t>Hrubé a netto výdavky na sociálnu ochranu (% z HDP), 2014</t>
  </si>
  <si>
    <t>Kap.3 OP ĽZ</t>
  </si>
  <si>
    <t>Tabuľka 3.33</t>
  </si>
  <si>
    <t>Podiel prioritných osí na celkovej alokácii OP ĽZ</t>
  </si>
  <si>
    <t>Európsky sociálny fond a Európsky fond regionálneho rozvoja</t>
  </si>
  <si>
    <t>RO OP ĽZ</t>
  </si>
  <si>
    <t>Príloha ku kapitole 3 - 1.časť</t>
  </si>
  <si>
    <t xml:space="preserve">Tabuľka 1 </t>
  </si>
  <si>
    <t>Výdavky základného fondu nemocenského poistenia (ZFNP) a nemocenské dávky v roku 2017</t>
  </si>
  <si>
    <t>Príloha ku kapitole 3</t>
  </si>
  <si>
    <t>Počet poberateľov samostatne vyplácaných dôchodkov a v súbehu s vdovským, resp. vdoveckým dôchodkom k 31. 12. 2017</t>
  </si>
  <si>
    <t xml:space="preserve">Tabuľka 3 </t>
  </si>
  <si>
    <t>Počet poberateľov dôchodku a výška sólo dôchodkovej dávky podľa pohlavia</t>
  </si>
  <si>
    <t xml:space="preserve">Tabuľka 4 </t>
  </si>
  <si>
    <t>Rozdelenie poberateľov podľa výšky dôchodkových dávok k 31. 12. 2017</t>
  </si>
  <si>
    <t xml:space="preserve">Tabuľka 5 </t>
  </si>
  <si>
    <t>Prehľad výdavkov na dôchodkové dávky k 31. 12. 2017</t>
  </si>
  <si>
    <t xml:space="preserve">Tabuľka 6 </t>
  </si>
  <si>
    <t>Výdavky základného fondu úrazového poistenia (ZFÚP) v roku 2017</t>
  </si>
  <si>
    <t xml:space="preserve">Tabuľka 7 </t>
  </si>
  <si>
    <t>Priemerná výška a počet vyplatených dávok úrazového poistenia v roku 2017</t>
  </si>
  <si>
    <t xml:space="preserve">Tabuľka 8 </t>
  </si>
  <si>
    <t>Štátne dávky týkajúce sa úrazového poistenia</t>
  </si>
  <si>
    <t xml:space="preserve">Tabuľka 9 </t>
  </si>
  <si>
    <t>Výdavky základného fondu garančného poistenia (ZFGP) v roku 2017</t>
  </si>
  <si>
    <t>Vyplatené dávky v nezamestnanosti, počet prípadov a priemerná výška dávky v roku 2017</t>
  </si>
  <si>
    <t>Počet poberateľov dávky v nezamestnanosti v členení podľa veku a pohlavia za rok 2017</t>
  </si>
  <si>
    <t xml:space="preserve">Graf 1 </t>
  </si>
  <si>
    <t>Rozdelenie sporiteľov v II. pilieri podľa veku k 31. 12. 2017</t>
  </si>
  <si>
    <t xml:space="preserve">Graf 2 </t>
  </si>
  <si>
    <t>Veková štruktúra sporiteľov v II. pilieri k 31. 12. 2017</t>
  </si>
  <si>
    <t>Graf 3</t>
  </si>
  <si>
    <t>Regionálne rozdelenie poberateľov príspevku na starostlivosť o dieťa, priemerný mesačný počet poberateľov v roku 2017</t>
  </si>
  <si>
    <t>Graf 4</t>
  </si>
  <si>
    <t>Regionálne rozdelenie osôb v systéme pomoci v hmotnej núdzi, podiel osôb v systéme na celkovom počte obyvateľov ku koncu roka 2017</t>
  </si>
  <si>
    <t>Príloha ku kapitole 3 - 2.časť</t>
  </si>
  <si>
    <t xml:space="preserve">Počet poberateľov a čerpanie finančných prostriedkov na resocializačný príspevok v rokoch 2016 a 2017 </t>
  </si>
  <si>
    <t>Pomoc deťom týraným, sexuálne zneužívaným a šikanovaným v roku 2017</t>
  </si>
  <si>
    <t>Deti umiestnené na základe rozhodnutia súdu do zariadení na výkon rozhodnutia súdu /predbežné opatrenie, výchovné opatrenie, ústavná starostlivosť a ochranná výchova/</t>
  </si>
  <si>
    <t>Jednotlivé formy starostlivosti v detských domovoch</t>
  </si>
  <si>
    <t>Počty umiestnených detí a mladých dospelých v jednotlivých formách starostlivosti v detských domovoch k 31.12.</t>
  </si>
  <si>
    <t>Celkový počet detí zverených do jednotlivých foriem náhradnej rodinnej starostlivosti v rokoch 2016 a 2017</t>
  </si>
  <si>
    <t xml:space="preserve">Tabuľka 18 </t>
  </si>
  <si>
    <t>Základné štatistické údaje o činnosti RPPS za roky 2016 a 2017</t>
  </si>
  <si>
    <t xml:space="preserve">Tabuľka 19 </t>
  </si>
  <si>
    <t>Činnosť referátov poradensko-psychologických služieb v roku 2016 a 2017</t>
  </si>
  <si>
    <t xml:space="preserve">Tabuľka 20 </t>
  </si>
  <si>
    <t>Opatrovateľská služba poskytovaná obcami</t>
  </si>
  <si>
    <t xml:space="preserve">Tabuľka 21 </t>
  </si>
  <si>
    <t>Prepravná služba poskytovaná obcami</t>
  </si>
  <si>
    <t xml:space="preserve">Tabuľka 22 </t>
  </si>
  <si>
    <t>Počet zariadení sociálnych služieb a ich kapacita</t>
  </si>
  <si>
    <t xml:space="preserve">Tabuľka 23 </t>
  </si>
  <si>
    <t>Prijímatelia sociálnej služby v zariadeniach sociálnych služieb</t>
  </si>
  <si>
    <t xml:space="preserve">Tabuľka 24 </t>
  </si>
  <si>
    <t>Výdavky zariadení sociálnych služieb</t>
  </si>
  <si>
    <t xml:space="preserve">Tabuľka 25 </t>
  </si>
  <si>
    <t>Zamestnanci zariadení sociálnych služieb (spolu) za roky 2015 a 2016</t>
  </si>
  <si>
    <t xml:space="preserve">Tabuľka 26 </t>
  </si>
  <si>
    <t>Vybrané zariadenia sociálnych služieb zriadené alebo založené obcou alebo vyšším územným celkom k 31. 12. 2017</t>
  </si>
  <si>
    <t>Tabuľka 27</t>
  </si>
  <si>
    <t>Počet žiadateľov o zabezpečenie poskytovania sociálnej služby vo vybraných druhoch zariadení sociálnych služieb</t>
  </si>
  <si>
    <t>Tabuľka 28</t>
  </si>
  <si>
    <t>Vybrané druhy sociálnych služieb poskytované neverejnými poskytovateľmi sociálnych služieb k 31. 12. 2017</t>
  </si>
  <si>
    <t>Tabuľka 29</t>
  </si>
  <si>
    <t xml:space="preserve">Počet zamestnancov, objemy platov a vybrané zložky platu v eurách za rok 2017 v zariadeniach sociálnych služieb podľa agregovaných zamestnaní. </t>
  </si>
  <si>
    <t xml:space="preserve">Tabuľka 30 </t>
  </si>
  <si>
    <t>Hrubé výdavky na sociálnu ochranu, 2015</t>
  </si>
  <si>
    <t xml:space="preserve">Tabuľka 31 </t>
  </si>
  <si>
    <t>Príjmy na sociálnu ochranu, 2015</t>
  </si>
  <si>
    <t xml:space="preserve">Tabuľka 32 </t>
  </si>
  <si>
    <t>Výdavky na dôchodky a štruktúra podľa kategórií dôchodkov, 2015</t>
  </si>
  <si>
    <t xml:space="preserve">Tabuľka 33 </t>
  </si>
  <si>
    <t>Počet poberateľov dôchodkov podľa rodu, indexy 2015/2014 a 2015/2006</t>
  </si>
  <si>
    <t xml:space="preserve">Tabuľka 34 </t>
  </si>
  <si>
    <t>Dane a odvody platené zo sociálnych dávok, 2014</t>
  </si>
  <si>
    <t>Príloha ku kapitole 3- 3.časť</t>
  </si>
  <si>
    <t>Tabuľka 35</t>
  </si>
  <si>
    <t>Vyhlásené vyzvania pre národné projekty a dopytovo-orientované výzvy za rok 2017</t>
  </si>
  <si>
    <t>Tabuľka 36</t>
  </si>
  <si>
    <t>Čerpanie výdavkov kapitoly 22 – MPSVR SR podľa programového rozpočtovania</t>
  </si>
  <si>
    <t>Graf 4.1a</t>
  </si>
  <si>
    <t>Podiel ľudí v riziku chudoby alebo sociálneho vylúčenia, EU SILC 2016</t>
  </si>
  <si>
    <t>Chudoba a sociálne vylúčenie</t>
  </si>
  <si>
    <t>Príloha ku kapitole 4</t>
  </si>
  <si>
    <t>ŠÚ SR, EU SILC 2016, UDB</t>
  </si>
  <si>
    <t>Graf 4.1b</t>
  </si>
  <si>
    <t>Podiel ľudí v riziku chudoby alebo sociálneho vylúčenia, EU SILC 2017</t>
  </si>
  <si>
    <t>Tabuľka 4.1</t>
  </si>
  <si>
    <t>Vývoj jednotlivých indikátorov tvoriacich zoskupenie indikátorov, ako aj samotnej miery rizika chudoby alebo sociálneho vylúčenia v %</t>
  </si>
  <si>
    <t>Graf 4.2</t>
  </si>
  <si>
    <t>Miera rizika chudoby v jednotlivých štátoch EÚ, EU SILC 2016</t>
  </si>
  <si>
    <t>Eurostat</t>
  </si>
  <si>
    <t>Graf 4.3</t>
  </si>
  <si>
    <t>Vývoj miery rizika chudoby na Slovensku (2005 – 2017)</t>
  </si>
  <si>
    <t>ŠÚ SR, EU SILC 2005 – 2017, UDB</t>
  </si>
  <si>
    <t>Tabuľka 4.2</t>
  </si>
  <si>
    <t>Vývoj hranice rizika chudoby – domácnosť jednotlivca</t>
  </si>
  <si>
    <t>Eurostat/ŠÚ SR</t>
  </si>
  <si>
    <t>Graf 4.4</t>
  </si>
  <si>
    <t>Vývoj miery rizika chudoby zakotvenej v čase (2008)</t>
  </si>
  <si>
    <t>Graf 4.5</t>
  </si>
  <si>
    <t>Miera rizika chudoby podľa vekovej štruktúry (2016)</t>
  </si>
  <si>
    <t>Graf 4.6</t>
  </si>
  <si>
    <t>Porovnanie miery rizika chudoby podľa typu domácnosti (2015 a 2016)</t>
  </si>
  <si>
    <t>Eurostat, ŠÚ SR, EU SILC 2015 a 2016, UDB</t>
  </si>
  <si>
    <t>Graf 4.7</t>
  </si>
  <si>
    <t>Položky materiálnej deprivácie za vybrané obdobie (% populácie SR)</t>
  </si>
  <si>
    <t>EU SILC 2006, 2011, 2016, Eurostat</t>
  </si>
  <si>
    <t>Tabuľka 4.3</t>
  </si>
  <si>
    <t>Súhrn indikátorov rodovej rovnosti</t>
  </si>
  <si>
    <t>Rodová rovnosť a rovnosť príležitostí</t>
  </si>
  <si>
    <t xml:space="preserve">European Commission, 2018: 2018 Report on equality between women and men in the EU.
**Európsky inštitút rodovej rovnosti (European Institute for Gender Equality, 
http://eige.europa.eu/gender-statistics/dgs)
</t>
  </si>
  <si>
    <t>Zoznam vybraných indikátorov sociálnej inklúzie (2015 – 2016)</t>
  </si>
  <si>
    <t>Vyhodnotenie údajov o prijatých telefonátoch celoštátnej bezplatnej NONSTOP linky pre ženy za rok 2017</t>
  </si>
  <si>
    <t>Formy násilia identifikované u volajúcich žien</t>
  </si>
  <si>
    <t>Graf 2</t>
  </si>
  <si>
    <t>Vzťah násilnej osoby k volajúcim ženám</t>
  </si>
  <si>
    <t>Osoby blízke ženám, na ktorých je páchané násilie</t>
  </si>
  <si>
    <t>Tabuľka 5.1</t>
  </si>
  <si>
    <t>Vývoj vybraných hlavných ukazovateľov stratégie Európa 2020 - POROVNANIE VYBRANÝCH UKAZOVATEĽOV MEDZI KRAJINAMI EÚ V KONTEXTE STRATÉGIE EURÓPA 2020</t>
  </si>
  <si>
    <t>Príloha ku kapitole 5</t>
  </si>
  <si>
    <t>EUROSTAT, ŠÚ SR</t>
  </si>
  <si>
    <t>Porovnanie vybraných indikátorov v kontexte stratégie Európa 2020 medzi krajinami EU28 v roku 2017 – makroekonomické prostredie</t>
  </si>
  <si>
    <t xml:space="preserve">Tabuľka 2 </t>
  </si>
  <si>
    <t>Porovnanie vybraných indikátorov v kontexte stratégie Európa 2020 medzi krajinami EU28 v poslednom dostupnom roku – inteligentný a inkluzívny rast</t>
  </si>
  <si>
    <t>Zoznam tabuliek a grafov použitých v Správe o sociálnej situácii obyvateľstva Slovenskej republiky za rok 2017 v kapitole 3. a jej prílohách</t>
  </si>
  <si>
    <t>Názov hárku, na ktorom sa tabuľka/graf nachádza</t>
  </si>
  <si>
    <t>Číslo tabuľky/grafu v SSSO</t>
  </si>
  <si>
    <t>Názov tabuľky/grafu v SSSO</t>
  </si>
  <si>
    <t>Názov state v SSSO</t>
  </si>
  <si>
    <t>Názov kapitoly v SSSO</t>
  </si>
  <si>
    <t>Pozn.: SSSO - Správa o sociálnej situácii obyvateľstva Slovenskej republiky za rok 2017</t>
  </si>
  <si>
    <t>Zoznam skratiek</t>
  </si>
  <si>
    <t>a. s. – akciová spoločnosť</t>
  </si>
  <si>
    <t>AOTP – aktívne opatrenia trhu práce</t>
  </si>
  <si>
    <t>b. c. – bežné ceny</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</si>
  <si>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</si>
  <si>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</si>
  <si>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</si>
  <si>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</si>
  <si>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</si>
  <si>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</si>
  <si>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</si>
  <si>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</si>
  <si>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</si>
  <si>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EA19 – krajiny Európskej únie platiace v roku 2017 menou euro (Belgicko, Nemecko, Estónsko, Grécko, Španielsko, Francúzsko, Írsko, Taliansko, Lotyšsko, Litva, Luxembursko, Holandsko, Rakúsko, Portugalsko, Fínsko, Cyprus, Malta, Slovinsko, Slovensko)</t>
  </si>
  <si>
    <t>EHP – Európsky hospodársky priestor</t>
  </si>
  <si>
    <t>EK – Európska komisia</t>
  </si>
  <si>
    <t>ESF – Európsky sociálny fond</t>
  </si>
  <si>
    <t>ESSPROS – Európsky systém jednotných štatistík sociálnej ochrany</t>
  </si>
  <si>
    <t>EŠIF – Európske štrukturálne a investičné fondy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</si>
  <si>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</si>
  <si>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</si>
  <si>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</si>
  <si>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EU28 – 28 členských krajín Európskej únie (Belgicko (BE), Bulharsko (BG), Česká republika (CZ), Dánsko (DK), Nemecko (DE), Estónsko (EE), Írsko (IE), Grécko (GR), Španielsko (ES),Francúzsko (FR), Chorvátsko (HR), Taliansko (IT), Cyprus (CY), Lotyšsko (LV), Litva (LT), Luxembursko (LU), Maďarsko (HU), Malta (MT), Holandsko (NL), Rakúsko (AT), Poľsko (PL), Portugalsko (PT), Rumunsko (RO), Slovinsko (SI), Slovensko (SK), Fínsko (FI), Švédsko (SE),Veľká Británia (GB))</t>
  </si>
  <si>
    <t>FKNM – finančná kontrola na mieste</t>
  </si>
  <si>
    <t>FO – fyzická osoba</t>
  </si>
  <si>
    <t>HDP – hrubý domáci produkt</t>
  </si>
  <si>
    <t>CHD – chránená dielňa</t>
  </si>
  <si>
    <t>CHP – chránené pracovisko</t>
  </si>
  <si>
    <t>CHzP – choroba z povolania a/alebo profesionálna otrava</t>
  </si>
  <si>
    <t>IaPS – informačné a poradenské služby</t>
  </si>
  <si>
    <t>ISCP – Informačný systém o cene práce</t>
  </si>
  <si>
    <t>ISTP – Internetový sprievodca trhu práce</t>
  </si>
  <si>
    <t>ITMS – IT monitorovací systém pre štrukturálne fondy a Kohézny fond</t>
  </si>
  <si>
    <t>KE – Košický kraj</t>
  </si>
  <si>
    <t>KMC – Koordinačno-metodické centrum pre rodovo podmienené a domáce násilie</t>
  </si>
  <si>
    <t>KZVS – kolektívna zmluva vyššieho stupňa</t>
  </si>
  <si>
    <t>MEN – miera evidovanej nezamestnanosti</t>
  </si>
  <si>
    <t>MF SR – Ministerstvo financií Slovenskej republiky</t>
  </si>
  <si>
    <t>mil. – milión</t>
  </si>
  <si>
    <t>mld. – miliarda</t>
  </si>
  <si>
    <t>MPSVR SR – Ministerstvo práce, sociálnych vecí a rodiny SR ; ministerstvo</t>
  </si>
  <si>
    <t>MRK – marginalizované rómske komunity</t>
  </si>
  <si>
    <t>NACE, SK NACE Rev. 2 – štatistická klasifikácia ekonomických činností</t>
  </si>
  <si>
    <t>NBS – Národná banka Slovenska</t>
  </si>
  <si>
    <t>NEET – mladí ľudia vo veku 15 – 24 rokov ktorí nechodia do školy, nepracujú ani sa nezúčastňujú odbornej prípravy (not in employment, education or training)</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</si>
  <si>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</si>
  <si>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</si>
  <si>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</si>
  <si>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</si>
  <si>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</si>
  <si>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</si>
  <si>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</si>
  <si>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</si>
  <si>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</si>
  <si>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</si>
  <si>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PPS – purchasing power standard, parita (štandard) kúpnej sily</t>
  </si>
  <si>
    <t xml:space="preserve">RO – riadiaci orgán </t>
  </si>
  <si>
    <t>RPPS – referát poradensko-psychologických služieb</t>
  </si>
  <si>
    <t xml:space="preserve">RSD MIS – riadenie sociálnych dávok – manažérsky informačný systém </t>
  </si>
  <si>
    <t>s. c. – stále ceny</t>
  </si>
  <si>
    <t>SK ISCO-08 – štatistická klasifikácia zamestnaní, verzia 2012</t>
  </si>
  <si>
    <t>SOŠ – stredná odborná škola</t>
  </si>
  <si>
    <t>SP - Sociálna poisťovňa</t>
  </si>
  <si>
    <t>SPODaSK – sociálnoprávna ochrana detí a sociálna kuratela</t>
  </si>
  <si>
    <t xml:space="preserve">Správa – Správa o sociálnej situácii obyvateľstva Slovenskej republiky </t>
  </si>
  <si>
    <t>SPÚ – závažný pracovný úraz s následkom smrti</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</si>
  <si>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</si>
  <si>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</si>
  <si>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</si>
  <si>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</si>
  <si>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</si>
  <si>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</si>
  <si>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</si>
  <si>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</si>
  <si>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</si>
  <si>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</si>
  <si>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ÚPSVR, Ústredie – Ústredie práce, sociálnych vecí a rodiny</t>
  </si>
  <si>
    <t xml:space="preserve">úrad PSVR – úrad práce, sociálnych vecí a rodiny </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</si>
  <si>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</si>
  <si>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</si>
  <si>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</si>
  <si>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</si>
  <si>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</si>
  <si>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</si>
  <si>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</si>
  <si>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Kap.3 Hmotná núdza</t>
  </si>
  <si>
    <t xml:space="preserve">Prehľad výkonu dohľadu v roku 2017 </t>
  </si>
  <si>
    <t>Počet prenesených dohľadov z roku 2016 a ukončených v roku 2017</t>
  </si>
  <si>
    <t xml:space="preserve">Počet začatých a ukončených dohľadov v roku 2017 podľa plánu zamerania činnosti </t>
  </si>
  <si>
    <t>Počet začatých a ukončených dohľadov nad rámec zamerania v roku 2017</t>
  </si>
  <si>
    <t>Celkový počet vykonaných a ukončených dohľadov v roku 2017</t>
  </si>
  <si>
    <t>Počet začatých a neukončených dohľadov v roku 2017 podľa plánu zamerania činnosti</t>
  </si>
  <si>
    <t>Počet začatých a neukončených dohľadov v roku 2017 mimo zamerania činnosti</t>
  </si>
  <si>
    <t xml:space="preserve">Prehľad výkonu kontroly splnenia opatrení v roku 2017 </t>
  </si>
  <si>
    <t>Počet naplánovaných kontrol splnenia prijatých opatrení na rok 2017</t>
  </si>
  <si>
    <t>Počet vykonaných a ukončených kontrol splnenia prijatých opatrení v roku 2017 mimo plánu zamerania činnosti</t>
  </si>
  <si>
    <t>Infotabuľka:</t>
  </si>
  <si>
    <t>Infotabuľka</t>
  </si>
  <si>
    <t>SP, spracovanie: MPSVR SR</t>
  </si>
  <si>
    <t>RSD MIS, mapový podklad: Úrad geodézie kartografie a katastra SR</t>
  </si>
  <si>
    <t>RSD MIS, ŠÚ SR, mapový podklad: Úrad geodézie kartografie a katastra SR</t>
  </si>
  <si>
    <t>V(MPSVR SR) 5-01</t>
  </si>
  <si>
    <t>Ročný výkaz o vykonávaní poradensko-psychologických služieb</t>
  </si>
  <si>
    <t>V(MPSVR SR) 11-01</t>
  </si>
  <si>
    <t>Vybrané údaje ŠÚ SR – Zariadenia sociálnych služieb v SR; v čase spracovania Správy údaje za rok 2017 nie sú k dispozícii</t>
  </si>
  <si>
    <t xml:space="preserve">V(MPSVR SR) 10- 01 </t>
  </si>
  <si>
    <t xml:space="preserve">V(MPSVR SR) 7- 01 </t>
  </si>
  <si>
    <t>PLATY (MPSVR SR) 1-02</t>
  </si>
  <si>
    <t>Eurostat ESSPROS, údaje extrahované 17. 05. 2018</t>
  </si>
  <si>
    <t>RO, ITMS</t>
  </si>
  <si>
    <t>MPSVR SR, Návrh štátneho záverečného účtu</t>
  </si>
  <si>
    <t>mesiac/rok</t>
  </si>
  <si>
    <t>Sumy pomoci v hmotnej núdzi a osobitného príspevku platné v roku 2017</t>
  </si>
  <si>
    <r>
      <t>DÁVKA V HMOTNEJ NÚDZI</t>
    </r>
    <r>
      <rPr>
        <sz val="11"/>
        <color rgb="FFFFFFFF"/>
        <rFont val="Times New Roman"/>
        <family val="1"/>
        <charset val="238"/>
      </rPr>
      <t>:</t>
    </r>
  </si>
  <si>
    <t>PRÍSPEVKY K DÁVKE V HMOTNEJ NÚDZI</t>
  </si>
  <si>
    <t>OCHRANNÝ PRÍSPEVOK:</t>
  </si>
  <si>
    <t>AKTIVAČNÝ PRÍSPEVOK</t>
  </si>
  <si>
    <t>PRÍSPEVOK NA NEZAOPATRENÉ DIEŤA</t>
  </si>
  <si>
    <t>PRÍSPEVOK NA BÝVANIE</t>
  </si>
  <si>
    <t>OSOBITNÝ PRÍSPEVOK</t>
  </si>
  <si>
    <t>- prvých 6 kalendárnych mesiacov</t>
  </si>
  <si>
    <t>126,14 €</t>
  </si>
  <si>
    <t>- ďalších 6 kalendárnych mesiacov</t>
  </si>
  <si>
    <t>63,07 €</t>
  </si>
  <si>
    <t>-  jednotlivec</t>
  </si>
  <si>
    <t>-  jednotlivec s dieťaťom alebo najviac so štyrmi deťmi</t>
  </si>
  <si>
    <t>-  jednotlivec s viac ako štyrmi deťmi</t>
  </si>
  <si>
    <t>-  dvojica bez detí</t>
  </si>
  <si>
    <t>-  dvojica s dieťaťom alebo najviac so štyrmi deťmi</t>
  </si>
  <si>
    <t>-  dvojica s viac ako štyrmi deťmi</t>
  </si>
  <si>
    <t xml:space="preserve">-  pre člena domácnosti podľa § 7 ods. 2 písm. a), b), d) až f) </t>
  </si>
  <si>
    <t>-  pre člena domácnosti podľa § 7 ods. 2 písm. h) – (nepriaznivý zdravotný stav)</t>
  </si>
  <si>
    <t>-  pre člena domácnosti, ktorým je tehotná žena</t>
  </si>
  <si>
    <t>-  pre člena domácnosti, ktorým je rodič dieťaťa do jedného roku veku</t>
  </si>
  <si>
    <t>-  jednočlenná domácnosť</t>
  </si>
  <si>
    <t>-  viacčlenná domácnosť</t>
  </si>
  <si>
    <t>0 - 4</t>
  </si>
  <si>
    <t xml:space="preserve">5 - 9 </t>
  </si>
  <si>
    <t>15 - 19</t>
  </si>
  <si>
    <t>20 - 24</t>
  </si>
  <si>
    <t>25 - 29</t>
  </si>
  <si>
    <t>30 - 34</t>
  </si>
  <si>
    <t>35 - 39</t>
  </si>
  <si>
    <t>40 - 44</t>
  </si>
  <si>
    <t>45 - 49</t>
  </si>
  <si>
    <t>50 - 54</t>
  </si>
  <si>
    <t>55 - 59</t>
  </si>
  <si>
    <t>60 a viac</t>
  </si>
  <si>
    <t>10 - 14</t>
  </si>
  <si>
    <t>vek v rokoch</t>
  </si>
  <si>
    <t>Výška ochranného príspevku</t>
  </si>
  <si>
    <t>Aktivačné príspevky spolu</t>
  </si>
  <si>
    <t xml:space="preserve">2017 priemer </t>
  </si>
  <si>
    <t>Osvojenie (zverené do predosvojiteľskej starostlivosti)</t>
  </si>
  <si>
    <t>Obdobie/vek</t>
  </si>
  <si>
    <r>
      <t xml:space="preserve">-          </t>
    </r>
    <r>
      <rPr>
        <b/>
        <sz val="11"/>
        <color theme="1"/>
        <rFont val="Times New Roman"/>
        <family val="1"/>
        <charset val="238"/>
      </rPr>
      <t>na diétne stravovanie</t>
    </r>
  </si>
  <si>
    <r>
      <t xml:space="preserve">-          </t>
    </r>
    <r>
      <rPr>
        <b/>
        <sz val="11"/>
        <color theme="1"/>
        <rFont val="Times New Roman"/>
        <family val="1"/>
        <charset val="238"/>
      </rPr>
      <t>hygienu alebo opotrebovanie šatstva, bielizne, obuvi a bytového zariadenia</t>
    </r>
  </si>
  <si>
    <r>
      <t xml:space="preserve">-          </t>
    </r>
    <r>
      <rPr>
        <b/>
        <sz val="11"/>
        <color theme="1"/>
        <rFont val="Times New Roman"/>
        <family val="1"/>
        <charset val="238"/>
      </rPr>
      <t>zabezpečenie prevádzky osobného motorového vozidla</t>
    </r>
  </si>
  <si>
    <r>
      <t xml:space="preserve">-          </t>
    </r>
    <r>
      <rPr>
        <b/>
        <sz val="11"/>
        <color theme="1"/>
        <rFont val="Times New Roman"/>
        <family val="1"/>
        <charset val="238"/>
      </rPr>
      <t>starostlivosť o psa so špeciálnym výcvikom</t>
    </r>
  </si>
  <si>
    <r>
      <t xml:space="preserve">-          </t>
    </r>
    <r>
      <rPr>
        <b/>
        <sz val="11"/>
        <color theme="1"/>
        <rFont val="Times New Roman"/>
        <family val="1"/>
        <charset val="238"/>
      </rPr>
      <t>FO</t>
    </r>
    <r>
      <rPr>
        <b/>
        <vertAlign val="superscript"/>
        <sz val="11"/>
        <color theme="1"/>
        <rFont val="Times New Roman"/>
        <family val="1"/>
        <charset val="238"/>
      </rPr>
      <t xml:space="preserve"> </t>
    </r>
    <r>
      <rPr>
        <b/>
        <sz val="11"/>
        <color theme="1"/>
        <rFont val="Times New Roman"/>
        <family val="1"/>
        <charset val="238"/>
      </rPr>
      <t>(opatrovateľ) nepoberá niektorú zo zákonom ustanovených dôchodkových dávok:</t>
    </r>
  </si>
  <si>
    <r>
      <t xml:space="preserve">-          </t>
    </r>
    <r>
      <rPr>
        <b/>
        <sz val="11"/>
        <color theme="1"/>
        <rFont val="Times New Roman"/>
        <family val="1"/>
        <charset val="238"/>
      </rPr>
      <t>FO (opatrovateľ) poberá niektorú zo zákonom ustanovených dôchodkových dávok</t>
    </r>
  </si>
  <si>
    <t>*PP na opatrovanie je poskytovaný fyzickej osobe, ktorá opatruje FO s ŤZP</t>
  </si>
  <si>
    <r>
      <t xml:space="preserve">– </t>
    </r>
    <r>
      <rPr>
        <sz val="11"/>
        <color rgb="FF000000"/>
        <rFont val="Times New Roman"/>
        <family val="1"/>
        <charset val="238"/>
      </rPr>
      <t xml:space="preserve">na diétne stravovanie </t>
    </r>
  </si>
  <si>
    <r>
      <t xml:space="preserve">– </t>
    </r>
    <r>
      <rPr>
        <sz val="11"/>
        <color rgb="FF000000"/>
        <rFont val="Times New Roman"/>
        <family val="1"/>
        <charset val="238"/>
      </rPr>
      <t>prevádzku osobného motorového vozidla</t>
    </r>
  </si>
  <si>
    <r>
      <t>–</t>
    </r>
    <r>
      <rPr>
        <sz val="11"/>
        <color rgb="FF000000"/>
        <rFont val="Times New Roman"/>
        <family val="1"/>
        <charset val="238"/>
      </rPr>
      <t xml:space="preserve"> starostlivosť o psa so špeciálnym výcvikom</t>
    </r>
  </si>
  <si>
    <r>
      <t>1. FO</t>
    </r>
    <r>
      <rPr>
        <vertAlign val="superscript"/>
        <sz val="11"/>
        <color theme="1"/>
        <rFont val="Times New Roman"/>
        <family val="1"/>
        <charset val="238"/>
      </rPr>
      <t>1)</t>
    </r>
    <r>
      <rPr>
        <sz val="11"/>
        <color theme="1"/>
        <rFont val="Times New Roman"/>
        <family val="1"/>
        <charset val="238"/>
      </rPr>
      <t xml:space="preserve"> poberajúca dôchodkovú dávku </t>
    </r>
  </si>
  <si>
    <r>
      <t>1)</t>
    </r>
    <r>
      <rPr>
        <i/>
        <sz val="11"/>
        <color rgb="FF000000"/>
        <rFont val="Times New Roman"/>
        <family val="1"/>
        <charset val="238"/>
      </rPr>
      <t xml:space="preserve"> FO – fyzická osoba, poberajúca peňažný príspevok na opatrovanie (poberateľ)</t>
    </r>
  </si>
  <si>
    <t>Peňažný príspevok na kompenzáciu zvýšených výdavkov</t>
  </si>
  <si>
    <t>Graf 3.17 Vývoj počtu poberateľov peňažného príspevku na kompenzáciu zvýšených výdavkov v roku 2016 a 2017</t>
  </si>
  <si>
    <t>Graf 3.18 Vývoj počtu poberateľov peňažného príspevku na opatrovanie v rokoch 2016 a 2017</t>
  </si>
  <si>
    <t>– na podporu rozvoja sociálnych služieb a na podporu vykonávania opatrení sociálnoprávnej ochrany detí a sociálnej kurately</t>
  </si>
  <si>
    <t>– na podporu rekondičných aktivít, členstva v medzi­národných organizáciách, podporu edičnej činnosti a humanitárnej pomoci právnickým osobám</t>
  </si>
  <si>
    <t>– na podporu humanitárnej pomoci (fyzické osoby)</t>
  </si>
  <si>
    <t>Sociálne príspevky spolu</t>
  </si>
  <si>
    <t>Percentuálny podiel príjmov na sociálnu ochranu v SR, 2017</t>
  </si>
  <si>
    <t>Skratka</t>
  </si>
  <si>
    <t>Dávky sociálnej ochrany</t>
  </si>
  <si>
    <t>Spojené kráľovstvo Veľkej Británie a Severného Írska</t>
  </si>
  <si>
    <t>Testované dávky</t>
  </si>
  <si>
    <t>Štát*</t>
  </si>
  <si>
    <t>*Poznámka:</t>
  </si>
  <si>
    <t>Spolu dôchodcov</t>
  </si>
  <si>
    <t>Akciové d.f.</t>
  </si>
  <si>
    <t>Zmiešané d.f.</t>
  </si>
  <si>
    <t>Dlhopisové d.f.</t>
  </si>
  <si>
    <t>Indexové d.f.</t>
  </si>
  <si>
    <t>Zdroj: NBS - údaje za rok 2017; výpočet MPSVR SR</t>
  </si>
  <si>
    <t>Kap.3 Vývoj dôchod. fondov</t>
  </si>
  <si>
    <t>Počet sporiteľov k 31.12.2017</t>
  </si>
  <si>
    <t>počet sporiteľov</t>
  </si>
  <si>
    <t>v %</t>
  </si>
  <si>
    <t>Počet posudzovaných osôb</t>
  </si>
  <si>
    <t>počet obyvateľov okresu ku koncu roka</t>
  </si>
  <si>
    <t>podiel obyvateľov hmotnej núdzi na celkovom počte</t>
  </si>
  <si>
    <t>Bratislava I</t>
  </si>
  <si>
    <t>Bratislava III</t>
  </si>
  <si>
    <t>Bratislava IV</t>
  </si>
  <si>
    <t>Malacky</t>
  </si>
  <si>
    <t>Pezinok</t>
  </si>
  <si>
    <t>Dunajská Streda</t>
  </si>
  <si>
    <t>Galanta</t>
  </si>
  <si>
    <t>Hlohovec</t>
  </si>
  <si>
    <t>Piešťany</t>
  </si>
  <si>
    <t>Senica</t>
  </si>
  <si>
    <t>Skalica</t>
  </si>
  <si>
    <t>Trnava</t>
  </si>
  <si>
    <t>Bánovce nad Bebravou</t>
  </si>
  <si>
    <t>Ilava</t>
  </si>
  <si>
    <t>Myjava</t>
  </si>
  <si>
    <t>Nové Mesto nad Váhom</t>
  </si>
  <si>
    <t>Partizánske</t>
  </si>
  <si>
    <t>Považská Bystrica</t>
  </si>
  <si>
    <t>Prievidza</t>
  </si>
  <si>
    <t>Púchov</t>
  </si>
  <si>
    <t>Trenčín</t>
  </si>
  <si>
    <t>Komárno</t>
  </si>
  <si>
    <t>Levice</t>
  </si>
  <si>
    <t>Nitra</t>
  </si>
  <si>
    <t>Nové Zámky</t>
  </si>
  <si>
    <t>Šaľa</t>
  </si>
  <si>
    <t>Topoľčany</t>
  </si>
  <si>
    <t>Zlaté Moravce</t>
  </si>
  <si>
    <t>Bytča</t>
  </si>
  <si>
    <t>Čadca</t>
  </si>
  <si>
    <t>Dolný Kubín</t>
  </si>
  <si>
    <t>Kysucké Nové Mesto</t>
  </si>
  <si>
    <t>Liptovský Mikuláš</t>
  </si>
  <si>
    <t>Martin</t>
  </si>
  <si>
    <t>Námestovo</t>
  </si>
  <si>
    <t>Ružomberok</t>
  </si>
  <si>
    <t>Turčianske Teplice</t>
  </si>
  <si>
    <t>Tvrdošín</t>
  </si>
  <si>
    <t>Žilina</t>
  </si>
  <si>
    <t>Banská Bystrica</t>
  </si>
  <si>
    <t>Banská Štiavnica</t>
  </si>
  <si>
    <t>Brezno</t>
  </si>
  <si>
    <t>Krupina</t>
  </si>
  <si>
    <t>Lučenec</t>
  </si>
  <si>
    <t>Revúca</t>
  </si>
  <si>
    <t>Rimavská Sobota</t>
  </si>
  <si>
    <t>Veľký Krtíš</t>
  </si>
  <si>
    <t>Zvolen</t>
  </si>
  <si>
    <t>Žarnovica</t>
  </si>
  <si>
    <t>Žiar nad Hronom</t>
  </si>
  <si>
    <t>Bardejov</t>
  </si>
  <si>
    <t>Humenné</t>
  </si>
  <si>
    <t>Kežmarok</t>
  </si>
  <si>
    <t>Levoča</t>
  </si>
  <si>
    <t>Poprad</t>
  </si>
  <si>
    <t>Prešov</t>
  </si>
  <si>
    <t>Sabinov</t>
  </si>
  <si>
    <t>Snina</t>
  </si>
  <si>
    <t>Stará Ľubovňa</t>
  </si>
  <si>
    <t>Stropkov</t>
  </si>
  <si>
    <t>Svidník</t>
  </si>
  <si>
    <t>Vranov nad Topľou</t>
  </si>
  <si>
    <t>Gelnica</t>
  </si>
  <si>
    <t>Košice I</t>
  </si>
  <si>
    <t>Košice II</t>
  </si>
  <si>
    <t>Košice III</t>
  </si>
  <si>
    <t>Košice IV</t>
  </si>
  <si>
    <t>Košice - okolie</t>
  </si>
  <si>
    <t>Michalovce</t>
  </si>
  <si>
    <t>Rožňava</t>
  </si>
  <si>
    <t>Sobrance</t>
  </si>
  <si>
    <t>Spišská Nová Ves</t>
  </si>
  <si>
    <t>Trebišov</t>
  </si>
  <si>
    <t>kód okresu</t>
  </si>
  <si>
    <t>okres</t>
  </si>
  <si>
    <t>Kód okresu</t>
  </si>
  <si>
    <t>Číselný kód</t>
  </si>
  <si>
    <t>Úplný názov</t>
  </si>
  <si>
    <t>Skrátený názov</t>
  </si>
  <si>
    <t>Značka</t>
  </si>
  <si>
    <t>Okres Bratislava I</t>
  </si>
  <si>
    <t>B1</t>
  </si>
  <si>
    <t>Okres Bratislava II</t>
  </si>
  <si>
    <t>B2</t>
  </si>
  <si>
    <t>Okres Bratislava III</t>
  </si>
  <si>
    <t>B3</t>
  </si>
  <si>
    <t>Okres Bratislava IV</t>
  </si>
  <si>
    <t>B4</t>
  </si>
  <si>
    <t>Okres Bratislava V</t>
  </si>
  <si>
    <t>B5</t>
  </si>
  <si>
    <t>Okres Malacky</t>
  </si>
  <si>
    <t>MA</t>
  </si>
  <si>
    <t>Okres Pezinok</t>
  </si>
  <si>
    <t>PK</t>
  </si>
  <si>
    <t>Okres Senec</t>
  </si>
  <si>
    <t>SC</t>
  </si>
  <si>
    <t>Okres Dunajská Streda</t>
  </si>
  <si>
    <t>DS</t>
  </si>
  <si>
    <t>Okres Galanta</t>
  </si>
  <si>
    <t>GA</t>
  </si>
  <si>
    <t>Okres Hlohovec</t>
  </si>
  <si>
    <t>HC</t>
  </si>
  <si>
    <t>Okres Piešťany</t>
  </si>
  <si>
    <t>PN</t>
  </si>
  <si>
    <t>Okres Senica</t>
  </si>
  <si>
    <t>Okres Skalica</t>
  </si>
  <si>
    <t>Okres Trnava</t>
  </si>
  <si>
    <t>Okres Bánovce nad Bebravou</t>
  </si>
  <si>
    <t>BN</t>
  </si>
  <si>
    <t>Okres Iľava</t>
  </si>
  <si>
    <t>Iľava</t>
  </si>
  <si>
    <t>IL</t>
  </si>
  <si>
    <t>Okres Myjava</t>
  </si>
  <si>
    <t>MY</t>
  </si>
  <si>
    <t>Okres Nové Mesto nad Váhom</t>
  </si>
  <si>
    <t>NM</t>
  </si>
  <si>
    <t>Okres Partizánske</t>
  </si>
  <si>
    <t>PE</t>
  </si>
  <si>
    <t>Okres Považská Bystrica</t>
  </si>
  <si>
    <t>PB</t>
  </si>
  <si>
    <t>Okres Prievidza</t>
  </si>
  <si>
    <t>PD</t>
  </si>
  <si>
    <t>Okres Púchov</t>
  </si>
  <si>
    <t>PU</t>
  </si>
  <si>
    <t>Okres Trenčín</t>
  </si>
  <si>
    <t>Okres Komárno</t>
  </si>
  <si>
    <t>KN</t>
  </si>
  <si>
    <t>Okres Levice</t>
  </si>
  <si>
    <t>Okres Nitra</t>
  </si>
  <si>
    <t>Okres Nové Zámky</t>
  </si>
  <si>
    <t>NZ</t>
  </si>
  <si>
    <t>Okres Šaľa</t>
  </si>
  <si>
    <t>SA</t>
  </si>
  <si>
    <t>Okres Topoľčany</t>
  </si>
  <si>
    <t>TO</t>
  </si>
  <si>
    <t>Okres Zlaté Moravce</t>
  </si>
  <si>
    <t>ZM</t>
  </si>
  <si>
    <t>Okres Bytča</t>
  </si>
  <si>
    <t>BY</t>
  </si>
  <si>
    <t>Okres Čadca</t>
  </si>
  <si>
    <t>CA</t>
  </si>
  <si>
    <t>Okres Dolný Kubín</t>
  </si>
  <si>
    <t>Okres Kysucké Nové Mesto</t>
  </si>
  <si>
    <t>KM</t>
  </si>
  <si>
    <t>Okres Liptovský Mikuláš</t>
  </si>
  <si>
    <t>LM</t>
  </si>
  <si>
    <t>Okres Martin</t>
  </si>
  <si>
    <t>Okres Námestovo</t>
  </si>
  <si>
    <t>NO</t>
  </si>
  <si>
    <t>Okres Ružomberok</t>
  </si>
  <si>
    <t>RK</t>
  </si>
  <si>
    <t>Okres Turčianske Teplice</t>
  </si>
  <si>
    <t>TR</t>
  </si>
  <si>
    <t>Okres Tvrdošín</t>
  </si>
  <si>
    <t>TS</t>
  </si>
  <si>
    <t>Okres Žilina</t>
  </si>
  <si>
    <t>Okres Banská Bystrica</t>
  </si>
  <si>
    <t>Okres Banská Štiavnica</t>
  </si>
  <si>
    <t>BS</t>
  </si>
  <si>
    <t>Okres Brezno</t>
  </si>
  <si>
    <t>BR</t>
  </si>
  <si>
    <t>Okres Detva</t>
  </si>
  <si>
    <t>DT</t>
  </si>
  <si>
    <t>Okres Krupina</t>
  </si>
  <si>
    <t>KÁ</t>
  </si>
  <si>
    <t>Okres Lučenec</t>
  </si>
  <si>
    <t>LC</t>
  </si>
  <si>
    <t>Okres Poltár</t>
  </si>
  <si>
    <t>Okres Revúca</t>
  </si>
  <si>
    <t>RA</t>
  </si>
  <si>
    <t>Okres Rimavská Sobota</t>
  </si>
  <si>
    <t>RS</t>
  </si>
  <si>
    <t>Okres Veľký Krtíš</t>
  </si>
  <si>
    <t>VK</t>
  </si>
  <si>
    <t>Okres Zvolen</t>
  </si>
  <si>
    <t>ZV</t>
  </si>
  <si>
    <t>Okres Žarnovica</t>
  </si>
  <si>
    <t>ZC</t>
  </si>
  <si>
    <t>Okres Žiar nad Hronom</t>
  </si>
  <si>
    <t>ZH</t>
  </si>
  <si>
    <t>Okres Bardejov</t>
  </si>
  <si>
    <t>BJ</t>
  </si>
  <si>
    <t>Okres Humenné</t>
  </si>
  <si>
    <t>HE</t>
  </si>
  <si>
    <t>Okres Kežmarok</t>
  </si>
  <si>
    <t>KK</t>
  </si>
  <si>
    <t>Okres Levoča</t>
  </si>
  <si>
    <t>LE</t>
  </si>
  <si>
    <t>Okres Medzilaborce</t>
  </si>
  <si>
    <t>ML</t>
  </si>
  <si>
    <t>Okres Poprad</t>
  </si>
  <si>
    <t>PP</t>
  </si>
  <si>
    <t>Okres Prešov</t>
  </si>
  <si>
    <t>Okres Sabinov</t>
  </si>
  <si>
    <t>SB</t>
  </si>
  <si>
    <t>Okres Snina</t>
  </si>
  <si>
    <t>SV</t>
  </si>
  <si>
    <t>Okres Stará Ľubovňa</t>
  </si>
  <si>
    <t>SL</t>
  </si>
  <si>
    <t>Okres Stropkov</t>
  </si>
  <si>
    <t>Okres Svidník</t>
  </si>
  <si>
    <t>Okres Vranov nad Topľou</t>
  </si>
  <si>
    <t>VT</t>
  </si>
  <si>
    <t>Okres Gelnica</t>
  </si>
  <si>
    <t>GL</t>
  </si>
  <si>
    <t>Okres Košice I</t>
  </si>
  <si>
    <t>K1</t>
  </si>
  <si>
    <t>Okres Košice II</t>
  </si>
  <si>
    <t>K2</t>
  </si>
  <si>
    <t>Okres Košice III</t>
  </si>
  <si>
    <t>K3</t>
  </si>
  <si>
    <t>Okres Košice IV</t>
  </si>
  <si>
    <t>K4</t>
  </si>
  <si>
    <t>Okres Košice-okolie</t>
  </si>
  <si>
    <t>Košice-okolie</t>
  </si>
  <si>
    <t>KS</t>
  </si>
  <si>
    <t>Okres Michalovce</t>
  </si>
  <si>
    <t>MI</t>
  </si>
  <si>
    <t>Okres Rožňava</t>
  </si>
  <si>
    <t>RV</t>
  </si>
  <si>
    <t>Okres Sobrance</t>
  </si>
  <si>
    <t>SO</t>
  </si>
  <si>
    <t>Okres Spišská Nová Ves</t>
  </si>
  <si>
    <t>SN</t>
  </si>
  <si>
    <t>Okres Trebišov</t>
  </si>
  <si>
    <t>TV</t>
  </si>
  <si>
    <t>Pozn.: Štatistický číselník okresov podľa ŠÚ SR</t>
  </si>
  <si>
    <t>priemerný počet</t>
  </si>
  <si>
    <t>Priemerný mesačný počet poberateľov príspevku na starostlivosť o dieťa - regionálne rozdelenie</t>
  </si>
  <si>
    <t>Pomoc v hmotnej núdzi (vyplatené v decembri 2017) v regionálnom členení</t>
  </si>
  <si>
    <t>Obdobie/Dôchod. fondy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</si>
</sst>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0.00\ &quot;€&quot;;[Red]\-#,##0.00\ &quot;€&quot;"/>
    <numFmt numFmtId="43" formatCode="_-* #,##0.00\ _€_-;\-* #,##0.00\ _€_-;_-* &quot;-&quot;??\ _€_-;_-@_-"/>
    <numFmt numFmtId="164" formatCode="#,##0.0"/>
    <numFmt numFmtId="165" formatCode="0.0%"/>
    <numFmt numFmtId="166" formatCode="_-* #,##0\ _€_-;\-* #,##0\ _€_-;_-* &quot;-&quot;??\ _€_-;_-@_-"/>
  </numFmts>
  <fonts count="30" x14ac:knownFonts="1">
    <font>
      <sz val="11"/>
      <color theme="1"/>
      <name val="Calibri"/>
      <family val="2"/>
      <charset val="238"/>
      <scheme val="minor"/>
    </font>
    <font>
      <b/>
      <sz val="11"/>
      <name val="Times New Roman"/>
      <family val="1"/>
      <charset val="238"/>
    </font>
    <font>
      <sz val="11"/>
      <color theme="1"/>
      <name val="Times New Roman"/>
      <family val="1"/>
      <charset val="238"/>
    </font>
    <font>
      <b/>
      <sz val="11"/>
      <color theme="1"/>
      <name val="Times New Roman"/>
      <family val="1"/>
      <charset val="238"/>
    </font>
    <font>
      <b/>
      <sz val="11"/>
      <color rgb="FFFFFFFF"/>
      <name val="Times New Roman"/>
      <family val="1"/>
      <charset val="238"/>
    </font>
    <font>
      <i/>
      <sz val="11"/>
      <color theme="1"/>
      <name val="Times New Roman"/>
      <family val="1"/>
      <charset val="238"/>
    </font>
    <font>
      <sz val="11"/>
      <color rgb="FF000000"/>
      <name val="Times New Roman"/>
      <family val="1"/>
      <charset val="238"/>
    </font>
    <font>
      <b/>
      <sz val="11"/>
      <color rgb="FF000000"/>
      <name val="Times New Roman"/>
      <family val="1"/>
      <charset val="238"/>
    </font>
    <font>
      <sz val="11"/>
      <color theme="1"/>
      <name val="Calibri"/>
      <family val="2"/>
      <charset val="238"/>
      <scheme val="minor"/>
    </font>
    <font>
      <b/>
      <vertAlign val="superscript"/>
      <sz val="11"/>
      <color rgb="FFFFFFFF"/>
      <name val="Times New Roman"/>
      <family val="1"/>
      <charset val="238"/>
    </font>
    <font>
      <sz val="11"/>
      <color rgb="FFFF0000"/>
      <name val="Times New Roman"/>
      <family val="1"/>
      <charset val="238"/>
    </font>
    <font>
      <sz val="11"/>
      <name val="Times New Roman"/>
      <family val="1"/>
      <charset val="238"/>
    </font>
    <font>
      <sz val="10"/>
      <name val="Times New Roman"/>
      <family val="1"/>
      <charset val="238"/>
    </font>
    <font>
      <i/>
      <sz val="11"/>
      <color rgb="FF000000"/>
      <name val="Times New Roman"/>
      <family val="1"/>
      <charset val="238"/>
    </font>
    <font>
      <b/>
      <vertAlign val="superscript"/>
      <sz val="11"/>
      <color theme="1"/>
      <name val="Times New Roman"/>
      <family val="1"/>
      <charset val="238"/>
    </font>
    <font>
      <sz val="11"/>
      <name val="Arial"/>
      <family val="2"/>
      <charset val="238"/>
    </font>
    <font>
      <i/>
      <sz val="11"/>
      <name val="Times New Roman"/>
      <family val="1"/>
      <charset val="238"/>
    </font>
    <font>
      <sz val="11"/>
      <name val="Arial"/>
      <family val="2"/>
      <charset val="238"/>
    </font>
    <font>
      <b/>
      <i/>
      <sz val="11"/>
      <color theme="1"/>
      <name val="Times New Roman"/>
      <family val="1"/>
      <charset val="238"/>
    </font>
    <font>
      <sz val="11"/>
      <color rgb="FF333333"/>
      <name val="Times New Roman"/>
      <family val="1"/>
      <charset val="238"/>
    </font>
    <font>
      <b/>
      <sz val="11"/>
      <color rgb="FF333333"/>
      <name val="Times New Roman"/>
      <family val="1"/>
      <charset val="238"/>
    </font>
    <font>
      <sz val="11"/>
      <color rgb="FF4E4E4E"/>
      <name val="Times New Roman"/>
      <family val="1"/>
      <charset val="238"/>
    </font>
    <font>
      <u/>
      <sz val="11"/>
      <color theme="10"/>
      <name val="Calibri"/>
      <family val="2"/>
      <charset val="238"/>
      <scheme val="minor"/>
    </font>
    <font>
      <u/>
      <sz val="11"/>
      <color theme="10"/>
      <name val="Times New Roman"/>
      <family val="1"/>
      <charset val="238"/>
    </font>
    <font>
      <b/>
      <i/>
      <sz val="11"/>
      <color rgb="FF000000"/>
      <name val="Times New Roman"/>
      <family val="1"/>
      <charset val="238"/>
    </font>
    <font>
      <sz val="11"/>
      <color rgb="FFFFFFFF"/>
      <name val="Times New Roman"/>
      <family val="1"/>
      <charset val="238"/>
    </font>
    <font>
      <vertAlign val="superscript"/>
      <sz val="11"/>
      <color theme="1"/>
      <name val="Times New Roman"/>
      <family val="1"/>
      <charset val="238"/>
    </font>
    <font>
      <b/>
      <sz val="11"/>
      <color theme="0"/>
      <name val="Times New Roman"/>
      <family val="1"/>
      <charset val="238"/>
    </font>
    <font>
      <b/>
      <sz val="10"/>
      <name val="Times New Roman"/>
      <family val="1"/>
      <charset val="238"/>
    </font>
    <font>
      <sz val="11"/>
      <color rgb="FF460000"/>
      <name val="Times New Roman"/>
      <family val="1"/>
      <charset val="238"/>
    </font>
  </fonts>
  <fills count="8">
    <fill>
      <patternFill patternType="none"/>
    </fill>
    <fill>
      <patternFill patternType="gray125"/>
    </fill>
    <fill>
      <patternFill patternType="solid">
        <fgColor rgb="FFBF0000"/>
        <bgColor indexed="64"/>
      </patternFill>
    </fill>
    <fill>
      <patternFill patternType="solid">
        <fgColor rgb="FFFFFFFF"/>
        <bgColor indexed="64"/>
      </patternFill>
    </fill>
    <fill>
      <patternFill patternType="lightGray">
        <fgColor rgb="FFFFFFFF"/>
        <bgColor rgb="FFFFFFFF"/>
      </patternFill>
    </fill>
    <fill>
      <patternFill patternType="solid">
        <fgColor rgb="FFFF9999"/>
        <bgColor indexed="64"/>
      </patternFill>
    </fill>
    <fill>
      <patternFill patternType="solid">
        <fgColor rgb="FFFFCCCC"/>
        <bgColor indexed="64"/>
      </patternFill>
    </fill>
    <fill>
      <patternFill patternType="solid">
        <fgColor rgb="FFFF6666"/>
        <bgColor indexed="64"/>
      </patternFill>
    </fill>
  </fills>
  <borders count="84">
    <border>
      <left/>
      <right/>
      <top/>
      <bottom/>
      <diagonal/>
    </border>
    <border>
      <left style="medium">
        <color rgb="FFBF0000"/>
      </left>
      <right style="medium">
        <color rgb="FFBF0000"/>
      </right>
      <top style="medium">
        <color rgb="FFBF0000"/>
      </top>
      <bottom style="medium">
        <color rgb="FFBF0000"/>
      </bottom>
      <diagonal/>
    </border>
    <border>
      <left style="medium">
        <color rgb="FFBF0000"/>
      </left>
      <right style="medium">
        <color rgb="FFBF0000"/>
      </right>
      <top style="medium">
        <color rgb="FFBF0000"/>
      </top>
      <bottom/>
      <diagonal/>
    </border>
    <border>
      <left style="medium">
        <color rgb="FFBF0000"/>
      </left>
      <right style="medium">
        <color rgb="FFBF0000"/>
      </right>
      <top/>
      <bottom style="medium">
        <color rgb="FFBF0000"/>
      </bottom>
      <diagonal/>
    </border>
    <border>
      <left/>
      <right style="medium">
        <color rgb="FFBF0000"/>
      </right>
      <top style="medium">
        <color rgb="FFBF0000"/>
      </top>
      <bottom style="medium">
        <color rgb="FFBF0000"/>
      </bottom>
      <diagonal/>
    </border>
    <border>
      <left/>
      <right style="medium">
        <color rgb="FFBF0000"/>
      </right>
      <top style="medium">
        <color rgb="FFBF0000"/>
      </top>
      <bottom/>
      <diagonal/>
    </border>
    <border>
      <left/>
      <right style="medium">
        <color rgb="FFBF0000"/>
      </right>
      <top/>
      <bottom style="medium">
        <color rgb="FFBF0000"/>
      </bottom>
      <diagonal/>
    </border>
    <border>
      <left style="medium">
        <color rgb="FFBF0000"/>
      </left>
      <right/>
      <top style="medium">
        <color rgb="FFBF0000"/>
      </top>
      <bottom style="medium">
        <color rgb="FFBF0000"/>
      </bottom>
      <diagonal/>
    </border>
    <border>
      <left/>
      <right/>
      <top style="medium">
        <color rgb="FFBF0000"/>
      </top>
      <bottom style="medium">
        <color rgb="FFBF0000"/>
      </bottom>
      <diagonal/>
    </border>
    <border>
      <left style="medium">
        <color rgb="FFBF0000"/>
      </left>
      <right style="medium">
        <color rgb="FFBF0000"/>
      </right>
      <top/>
      <bottom/>
      <diagonal/>
    </border>
    <border>
      <left/>
      <right style="medium">
        <color rgb="FFBF0000"/>
      </right>
      <top/>
      <bottom/>
      <diagonal/>
    </border>
    <border>
      <left style="medium">
        <color rgb="FFBF0000"/>
      </left>
      <right/>
      <top/>
      <bottom style="medium">
        <color rgb="FFBF0000"/>
      </bottom>
      <diagonal/>
    </border>
    <border>
      <left/>
      <right/>
      <top/>
      <bottom style="medium">
        <color rgb="FFBF0000"/>
      </bottom>
      <diagonal/>
    </border>
    <border>
      <left style="medium">
        <color rgb="FFBF0000"/>
      </left>
      <right/>
      <top/>
      <bottom/>
      <diagonal/>
    </border>
    <border>
      <left style="medium">
        <color rgb="FFBF0000"/>
      </left>
      <right/>
      <top style="medium">
        <color rgb="FFBF0000"/>
      </top>
      <bottom/>
      <diagonal/>
    </border>
    <border>
      <left style="thin">
        <color indexed="64"/>
      </left>
      <right style="thin">
        <color indexed="64"/>
      </right>
      <top style="thin">
        <color indexed="64"/>
      </top>
      <bottom style="thin">
        <color indexed="64"/>
      </bottom>
      <diagonal/>
    </border>
    <border>
      <left/>
      <right/>
      <top style="medium">
        <color rgb="FFBF0000"/>
      </top>
      <bottom/>
      <diagonal/>
    </border>
    <border>
      <left style="medium">
        <color rgb="FFA42C1E"/>
      </left>
      <right style="medium">
        <color rgb="FFA42C1E"/>
      </right>
      <top/>
      <bottom style="medium">
        <color rgb="FFA42C1E"/>
      </bottom>
      <diagonal/>
    </border>
    <border>
      <left style="medium">
        <color rgb="FFA42C1E"/>
      </left>
      <right/>
      <top style="medium">
        <color rgb="FFBF0000"/>
      </top>
      <bottom style="medium">
        <color rgb="FFA42C1E"/>
      </bottom>
      <diagonal/>
    </border>
    <border>
      <left style="medium">
        <color rgb="FFA42C1E"/>
      </left>
      <right/>
      <top style="medium">
        <color rgb="FFA42C1E"/>
      </top>
      <bottom style="medium">
        <color rgb="FFA42C1E"/>
      </bottom>
      <diagonal/>
    </border>
    <border>
      <left/>
      <right style="medium">
        <color rgb="FFBF0000"/>
      </right>
      <top style="medium">
        <color rgb="FF4F81BD"/>
      </top>
      <bottom style="medium">
        <color rgb="FFBF0000"/>
      </bottom>
      <diagonal/>
    </border>
    <border>
      <left style="medium">
        <color rgb="FFBF0000"/>
      </left>
      <right style="medium">
        <color rgb="FFBF0000"/>
      </right>
      <top/>
      <bottom style="double">
        <color rgb="FFBF0000"/>
      </bottom>
      <diagonal/>
    </border>
    <border>
      <left/>
      <right style="medium">
        <color rgb="FFBF0000"/>
      </right>
      <top/>
      <bottom style="double">
        <color rgb="FFBF0000"/>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rgb="FFD83E2C"/>
      </left>
      <right/>
      <top/>
      <bottom style="medium">
        <color rgb="FFD83E2C"/>
      </bottom>
      <diagonal/>
    </border>
    <border>
      <left/>
      <right/>
      <top/>
      <bottom style="medium">
        <color rgb="FFD83E2C"/>
      </bottom>
      <diagonal/>
    </border>
    <border>
      <left/>
      <right style="medium">
        <color rgb="FFD83E2C"/>
      </right>
      <top/>
      <bottom style="medium">
        <color rgb="FFD83E2C"/>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style="medium">
        <color rgb="FFBF0000"/>
      </left>
      <right/>
      <top style="thin">
        <color theme="0"/>
      </top>
      <bottom/>
      <diagonal/>
    </border>
    <border>
      <left style="medium">
        <color rgb="FFBF0000"/>
      </left>
      <right style="medium">
        <color rgb="FFBF0000"/>
      </right>
      <top style="thin">
        <color theme="0"/>
      </top>
      <bottom style="medium">
        <color rgb="FFBF0000"/>
      </bottom>
      <diagonal/>
    </border>
    <border>
      <left/>
      <right/>
      <top style="thin">
        <color theme="0"/>
      </top>
      <bottom/>
      <diagonal/>
    </border>
    <border>
      <left/>
      <right/>
      <top style="thin">
        <color theme="0"/>
      </top>
      <bottom style="medium">
        <color rgb="FFBF0000"/>
      </bottom>
      <diagonal/>
    </border>
    <border>
      <left/>
      <right style="thin">
        <color theme="0"/>
      </right>
      <top style="thin">
        <color theme="0"/>
      </top>
      <bottom/>
      <diagonal/>
    </border>
    <border>
      <left/>
      <right style="thin">
        <color theme="0"/>
      </right>
      <top style="thin">
        <color theme="0"/>
      </top>
      <bottom style="medium">
        <color rgb="FFBF0000"/>
      </bottom>
      <diagonal/>
    </border>
    <border>
      <left style="thin">
        <color theme="0"/>
      </left>
      <right/>
      <top style="thin">
        <color theme="0"/>
      </top>
      <bottom/>
      <diagonal/>
    </border>
    <border>
      <left style="thin">
        <color theme="0"/>
      </left>
      <right style="medium">
        <color rgb="FFBF0000"/>
      </right>
      <top style="thin">
        <color theme="0"/>
      </top>
      <bottom style="medium">
        <color rgb="FFBF0000"/>
      </bottom>
      <diagonal/>
    </border>
    <border>
      <left/>
      <right style="medium">
        <color rgb="FFBF0000"/>
      </right>
      <top style="thin">
        <color theme="0"/>
      </top>
      <bottom style="medium">
        <color rgb="FFBF0000"/>
      </bottom>
      <diagonal/>
    </border>
    <border>
      <left style="thin">
        <color theme="0"/>
      </left>
      <right style="medium">
        <color rgb="FFBF0000"/>
      </right>
      <top style="thin">
        <color theme="0"/>
      </top>
      <bottom/>
      <diagonal/>
    </border>
    <border>
      <left style="thin">
        <color theme="0"/>
      </left>
      <right/>
      <top/>
      <bottom style="thin">
        <color theme="0"/>
      </bottom>
      <diagonal/>
    </border>
    <border>
      <left style="thin">
        <color theme="0"/>
      </left>
      <right/>
      <top style="medium">
        <color rgb="FFBF0000"/>
      </top>
      <bottom style="thin">
        <color theme="0"/>
      </bottom>
      <diagonal/>
    </border>
    <border>
      <left/>
      <right/>
      <top style="medium">
        <color rgb="FFBF0000"/>
      </top>
      <bottom style="thin">
        <color theme="0"/>
      </bottom>
      <diagonal/>
    </border>
    <border>
      <left/>
      <right style="medium">
        <color rgb="FFBF0000"/>
      </right>
      <top style="medium">
        <color rgb="FFBF0000"/>
      </top>
      <bottom style="thin">
        <color theme="0"/>
      </bottom>
      <diagonal/>
    </border>
    <border>
      <left/>
      <right/>
      <top/>
      <bottom style="thin">
        <color theme="0"/>
      </bottom>
      <diagonal/>
    </border>
    <border>
      <left style="medium">
        <color rgb="FFC00000"/>
      </left>
      <right/>
      <top/>
      <bottom/>
      <diagonal/>
    </border>
    <border>
      <left style="medium">
        <color rgb="FFA42C1E"/>
      </left>
      <right style="medium">
        <color rgb="FFC00000"/>
      </right>
      <top style="medium">
        <color rgb="FFA42C1E"/>
      </top>
      <bottom style="medium">
        <color rgb="FFA42C1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9" fontId="8" fillId="0" borderId="0" applyFont="0" applyFill="0" applyBorder="0" applyAlignment="0" applyProtection="0"/>
    <xf numFmtId="0" fontId="15" fillId="0" borderId="0"/>
    <xf numFmtId="0" fontId="15" fillId="0" borderId="0"/>
    <xf numFmtId="0" fontId="17" fillId="0" borderId="0"/>
    <xf numFmtId="9" fontId="15" fillId="0" borderId="0" applyFont="0" applyFill="0" applyBorder="0" applyAlignment="0" applyProtection="0"/>
    <xf numFmtId="0" fontId="22" fillId="0" borderId="0" applyNumberFormat="0" applyFill="0" applyBorder="0" applyAlignment="0" applyProtection="0"/>
    <xf numFmtId="43" fontId="8" fillId="0" borderId="0" applyFont="0" applyFill="0" applyBorder="0" applyAlignment="0" applyProtection="0"/>
  </cellStyleXfs>
  <cellXfs count="661">
    <xf numFmtId="0" fontId="0" fillId="0" borderId="0" xfId="0"/>
    <xf numFmtId="0" fontId="2" fillId="0" borderId="0" xfId="0" applyFont="1"/>
    <xf numFmtId="0" fontId="2" fillId="0" borderId="0" xfId="0" applyFont="1" applyAlignment="1"/>
    <xf numFmtId="0" fontId="2" fillId="0" borderId="3" xfId="0" applyFont="1" applyBorder="1" applyAlignment="1">
      <alignment horizontal="justify" vertical="center" wrapText="1"/>
    </xf>
    <xf numFmtId="3" fontId="2" fillId="0" borderId="6" xfId="0" applyNumberFormat="1" applyFont="1" applyBorder="1" applyAlignment="1">
      <alignment horizontal="right" vertical="center" wrapText="1"/>
    </xf>
    <xf numFmtId="0" fontId="3" fillId="0" borderId="0" xfId="0" applyFont="1" applyAlignment="1">
      <alignment horizontal="left" vertical="center"/>
    </xf>
    <xf numFmtId="0" fontId="5" fillId="0" borderId="0" xfId="0" applyFont="1"/>
    <xf numFmtId="0" fontId="4" fillId="2" borderId="1" xfId="0" applyFont="1" applyFill="1" applyBorder="1" applyAlignment="1">
      <alignment horizontal="left" vertical="center"/>
    </xf>
    <xf numFmtId="0" fontId="6" fillId="0" borderId="3" xfId="0"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right" vertical="center"/>
    </xf>
    <xf numFmtId="3" fontId="6" fillId="0" borderId="6" xfId="0" applyNumberFormat="1" applyFont="1" applyBorder="1" applyAlignment="1">
      <alignment horizontal="right" vertical="center"/>
    </xf>
    <xf numFmtId="0" fontId="2" fillId="0" borderId="0" xfId="0" applyFont="1" applyAlignment="1">
      <alignment horizontal="left"/>
    </xf>
    <xf numFmtId="0" fontId="4" fillId="2" borderId="6" xfId="0" applyFont="1" applyFill="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2" fillId="0" borderId="3" xfId="0" applyFont="1" applyBorder="1" applyAlignment="1">
      <alignment horizontal="justify" vertical="center"/>
    </xf>
    <xf numFmtId="0" fontId="2" fillId="0" borderId="6" xfId="0" applyFont="1" applyBorder="1" applyAlignment="1">
      <alignment horizontal="right" vertical="center"/>
    </xf>
    <xf numFmtId="0" fontId="3" fillId="0" borderId="3" xfId="0" applyFont="1" applyBorder="1" applyAlignment="1">
      <alignment horizontal="justify" vertical="center"/>
    </xf>
    <xf numFmtId="0" fontId="3" fillId="0" borderId="6" xfId="0" applyFont="1" applyBorder="1" applyAlignment="1">
      <alignment horizontal="right" vertical="center"/>
    </xf>
    <xf numFmtId="0" fontId="4" fillId="2" borderId="10" xfId="0" applyFont="1" applyFill="1" applyBorder="1" applyAlignment="1">
      <alignment horizontal="center" vertical="center"/>
    </xf>
    <xf numFmtId="14" fontId="3" fillId="0" borderId="3"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3" fillId="0" borderId="0" xfId="0" applyFont="1"/>
    <xf numFmtId="0" fontId="6" fillId="0" borderId="3" xfId="0" applyFont="1" applyBorder="1" applyAlignment="1">
      <alignment horizontal="justify" vertical="center"/>
    </xf>
    <xf numFmtId="0" fontId="2" fillId="0" borderId="12" xfId="0" applyFont="1" applyBorder="1" applyAlignment="1">
      <alignment horizontal="right" vertical="center" wrapText="1"/>
    </xf>
    <xf numFmtId="10" fontId="2" fillId="0" borderId="12" xfId="0" applyNumberFormat="1" applyFont="1" applyBorder="1" applyAlignment="1">
      <alignment horizontal="right" vertical="center" wrapText="1"/>
    </xf>
    <xf numFmtId="0" fontId="2" fillId="0" borderId="15" xfId="0" applyFont="1" applyBorder="1"/>
    <xf numFmtId="3" fontId="2" fillId="0" borderId="15" xfId="0" applyNumberFormat="1" applyFont="1" applyBorder="1"/>
    <xf numFmtId="0" fontId="3" fillId="0" borderId="15" xfId="0" applyFont="1" applyBorder="1"/>
    <xf numFmtId="0" fontId="2" fillId="0" borderId="15" xfId="0" applyFont="1" applyFill="1" applyBorder="1"/>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3" fillId="0" borderId="11" xfId="0" applyFont="1" applyBorder="1" applyAlignment="1">
      <alignment horizontal="justify" vertical="center" wrapText="1"/>
    </xf>
    <xf numFmtId="0" fontId="2" fillId="0" borderId="8" xfId="0" applyFont="1" applyBorder="1" applyAlignment="1">
      <alignment horizontal="right" vertical="center" wrapText="1"/>
    </xf>
    <xf numFmtId="0" fontId="6" fillId="0" borderId="6" xfId="0" applyFont="1" applyBorder="1" applyAlignment="1">
      <alignment horizontal="right" vertical="center" wrapText="1"/>
    </xf>
    <xf numFmtId="0" fontId="2" fillId="0" borderId="0" xfId="0" applyFont="1" applyAlignment="1">
      <alignment wrapText="1"/>
    </xf>
    <xf numFmtId="3" fontId="2" fillId="0" borderId="0" xfId="0" applyNumberFormat="1" applyFont="1"/>
    <xf numFmtId="3" fontId="2" fillId="0" borderId="0" xfId="0" applyNumberFormat="1" applyFont="1" applyAlignment="1">
      <alignment wrapText="1"/>
    </xf>
    <xf numFmtId="3" fontId="3" fillId="0" borderId="15" xfId="0" applyNumberFormat="1" applyFont="1" applyBorder="1"/>
    <xf numFmtId="3" fontId="3" fillId="0" borderId="15" xfId="0" applyNumberFormat="1" applyFont="1" applyBorder="1" applyAlignment="1">
      <alignment wrapText="1"/>
    </xf>
    <xf numFmtId="0" fontId="3" fillId="0" borderId="15" xfId="0" applyFont="1" applyBorder="1" applyAlignment="1">
      <alignment wrapText="1"/>
    </xf>
    <xf numFmtId="165" fontId="2" fillId="0" borderId="15" xfId="1" applyNumberFormat="1" applyFont="1" applyBorder="1"/>
    <xf numFmtId="0" fontId="3" fillId="0" borderId="15" xfId="0" applyFont="1" applyFill="1" applyBorder="1"/>
    <xf numFmtId="3" fontId="10" fillId="0" borderId="15" xfId="0" applyNumberFormat="1" applyFont="1" applyBorder="1"/>
    <xf numFmtId="165" fontId="2" fillId="0" borderId="0" xfId="1" applyNumberFormat="1" applyFont="1"/>
    <xf numFmtId="165" fontId="10" fillId="0" borderId="0" xfId="1" applyNumberFormat="1" applyFont="1"/>
    <xf numFmtId="165" fontId="11" fillId="0" borderId="0" xfId="1" applyNumberFormat="1" applyFont="1"/>
    <xf numFmtId="0" fontId="1" fillId="0" borderId="15" xfId="0" applyFont="1" applyFill="1" applyBorder="1"/>
    <xf numFmtId="8" fontId="1" fillId="0" borderId="15" xfId="0" applyNumberFormat="1" applyFont="1" applyFill="1" applyBorder="1"/>
    <xf numFmtId="3" fontId="11" fillId="0" borderId="15" xfId="0" applyNumberFormat="1" applyFont="1" applyFill="1" applyBorder="1"/>
    <xf numFmtId="0" fontId="11" fillId="0" borderId="15" xfId="0" applyFont="1" applyFill="1" applyBorder="1"/>
    <xf numFmtId="0" fontId="1" fillId="0" borderId="15" xfId="0" applyFont="1" applyFill="1" applyBorder="1" applyAlignment="1">
      <alignment horizontal="left"/>
    </xf>
    <xf numFmtId="165" fontId="11" fillId="0" borderId="15" xfId="1" applyNumberFormat="1" applyFont="1" applyFill="1" applyBorder="1"/>
    <xf numFmtId="0" fontId="11" fillId="0" borderId="0" xfId="0" applyFont="1" applyFill="1" applyBorder="1"/>
    <xf numFmtId="0" fontId="1" fillId="0" borderId="15" xfId="0" applyFont="1" applyFill="1" applyBorder="1" applyAlignment="1">
      <alignment wrapText="1"/>
    </xf>
    <xf numFmtId="164" fontId="11" fillId="0" borderId="15" xfId="0" applyNumberFormat="1" applyFont="1" applyFill="1" applyBorder="1"/>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0" xfId="0" applyFont="1" applyAlignment="1">
      <alignment horizontal="left"/>
    </xf>
    <xf numFmtId="0" fontId="11" fillId="0" borderId="0" xfId="0" applyFont="1" applyFill="1"/>
    <xf numFmtId="0" fontId="11" fillId="0" borderId="15" xfId="0" applyFont="1" applyFill="1" applyBorder="1" applyAlignment="1">
      <alignment horizontal="left"/>
    </xf>
    <xf numFmtId="0" fontId="1" fillId="0" borderId="0" xfId="0" applyFont="1" applyFill="1" applyBorder="1"/>
    <xf numFmtId="0" fontId="11" fillId="0" borderId="15" xfId="0" applyNumberFormat="1" applyFont="1" applyFill="1" applyBorder="1"/>
    <xf numFmtId="3" fontId="11" fillId="0" borderId="0" xfId="0" applyNumberFormat="1" applyFont="1" applyFill="1" applyBorder="1"/>
    <xf numFmtId="0" fontId="1" fillId="0" borderId="0" xfId="0" applyFont="1" applyFill="1" applyBorder="1" applyAlignment="1">
      <alignment horizontal="left"/>
    </xf>
    <xf numFmtId="3" fontId="1" fillId="0" borderId="0" xfId="0" applyNumberFormat="1" applyFont="1" applyFill="1" applyBorder="1"/>
    <xf numFmtId="165" fontId="1" fillId="0" borderId="0" xfId="1" applyNumberFormat="1" applyFont="1" applyFill="1" applyBorder="1"/>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17" xfId="0" applyFont="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6" xfId="0" applyFont="1" applyBorder="1" applyAlignment="1">
      <alignment horizontal="center" vertical="center" wrapText="1"/>
    </xf>
    <xf numFmtId="0" fontId="4" fillId="2" borderId="1" xfId="0" applyFont="1" applyFill="1" applyBorder="1" applyAlignment="1">
      <alignment horizontal="justify" vertical="center" wrapText="1"/>
    </xf>
    <xf numFmtId="0" fontId="4" fillId="2" borderId="4" xfId="0" applyFont="1" applyFill="1" applyBorder="1" applyAlignment="1">
      <alignment horizontal="justify" vertical="center" wrapText="1"/>
    </xf>
    <xf numFmtId="8" fontId="2" fillId="0" borderId="6" xfId="0" applyNumberFormat="1" applyFont="1" applyBorder="1" applyAlignment="1">
      <alignment horizontal="right" vertical="center" wrapText="1"/>
    </xf>
    <xf numFmtId="0" fontId="11" fillId="0" borderId="15" xfId="0" applyFont="1" applyBorder="1"/>
    <xf numFmtId="0" fontId="1" fillId="0" borderId="15" xfId="0" applyFont="1" applyBorder="1"/>
    <xf numFmtId="4" fontId="1" fillId="0" borderId="15" xfId="0" applyNumberFormat="1" applyFont="1" applyBorder="1"/>
    <xf numFmtId="0" fontId="13" fillId="0" borderId="0" xfId="0" applyFont="1" applyAlignment="1">
      <alignment horizontal="justify" vertical="center"/>
    </xf>
    <xf numFmtId="0" fontId="2" fillId="0" borderId="11" xfId="0" applyFont="1" applyBorder="1" applyAlignment="1">
      <alignment horizontal="justify" vertical="center" wrapText="1"/>
    </xf>
    <xf numFmtId="0" fontId="2" fillId="0" borderId="0" xfId="0" applyFont="1" applyFill="1"/>
    <xf numFmtId="0" fontId="4" fillId="2" borderId="7" xfId="0" applyFont="1" applyFill="1" applyBorder="1" applyAlignment="1">
      <alignment horizontal="justify" vertical="center" wrapText="1"/>
    </xf>
    <xf numFmtId="0" fontId="2" fillId="0" borderId="13" xfId="0" applyFont="1" applyBorder="1" applyAlignment="1">
      <alignment horizontal="justify" vertical="center" wrapText="1"/>
    </xf>
    <xf numFmtId="0" fontId="4" fillId="2" borderId="20" xfId="0" applyFont="1" applyFill="1" applyBorder="1" applyAlignment="1">
      <alignment horizontal="center" vertical="center" wrapText="1"/>
    </xf>
    <xf numFmtId="0" fontId="3" fillId="0" borderId="6" xfId="0" applyFont="1" applyBorder="1" applyAlignment="1">
      <alignment horizontal="right" vertical="center" wrapText="1"/>
    </xf>
    <xf numFmtId="0" fontId="2" fillId="0" borderId="21" xfId="0" applyFont="1" applyBorder="1" applyAlignment="1">
      <alignment horizontal="justify" vertical="center" wrapText="1"/>
    </xf>
    <xf numFmtId="0" fontId="3" fillId="0" borderId="0" xfId="0" applyFont="1" applyAlignment="1"/>
    <xf numFmtId="3" fontId="2" fillId="0" borderId="15" xfId="0" applyNumberFormat="1" applyFont="1" applyFill="1" applyBorder="1"/>
    <xf numFmtId="3" fontId="6" fillId="0" borderId="15" xfId="0" applyNumberFormat="1" applyFont="1" applyBorder="1"/>
    <xf numFmtId="0" fontId="3" fillId="0" borderId="0" xfId="0" applyFont="1" applyFill="1"/>
    <xf numFmtId="0" fontId="11" fillId="0" borderId="15" xfId="0" applyFont="1" applyFill="1" applyBorder="1" applyAlignment="1">
      <alignment horizontal="left" vertical="center" wrapText="1"/>
    </xf>
    <xf numFmtId="0" fontId="1" fillId="0" borderId="15" xfId="0" applyFont="1" applyFill="1" applyBorder="1" applyAlignment="1">
      <alignment horizontal="center" vertical="center" wrapText="1"/>
    </xf>
    <xf numFmtId="0" fontId="11" fillId="0" borderId="15" xfId="0" applyFont="1" applyFill="1" applyBorder="1" applyAlignment="1">
      <alignment horizontal="right" vertical="center" wrapText="1"/>
    </xf>
    <xf numFmtId="10" fontId="11" fillId="0" borderId="15" xfId="1" applyNumberFormat="1" applyFont="1" applyFill="1" applyBorder="1"/>
    <xf numFmtId="0" fontId="1" fillId="0" borderId="15" xfId="0" applyFont="1" applyFill="1" applyBorder="1" applyAlignment="1">
      <alignment horizontal="left" vertical="center" wrapText="1"/>
    </xf>
    <xf numFmtId="0" fontId="3" fillId="0" borderId="11" xfId="0" applyFont="1" applyBorder="1" applyAlignment="1">
      <alignment horizontal="justify" vertical="center"/>
    </xf>
    <xf numFmtId="0" fontId="2" fillId="2" borderId="7" xfId="0" applyFont="1" applyFill="1" applyBorder="1" applyAlignment="1">
      <alignment vertical="center"/>
    </xf>
    <xf numFmtId="0" fontId="2" fillId="0" borderId="11" xfId="0" applyFont="1" applyBorder="1" applyAlignment="1">
      <alignment horizontal="left" vertical="center" indent="3"/>
    </xf>
    <xf numFmtId="0" fontId="2" fillId="0" borderId="11" xfId="0" applyFont="1" applyBorder="1" applyAlignment="1">
      <alignment horizontal="justify"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4" fillId="2" borderId="12" xfId="0" applyFont="1" applyFill="1" applyBorder="1" applyAlignment="1">
      <alignment horizontal="center" vertical="center"/>
    </xf>
    <xf numFmtId="0" fontId="6" fillId="0" borderId="11" xfId="0" applyFont="1" applyBorder="1" applyAlignment="1">
      <alignment horizontal="left" vertical="center" wrapText="1"/>
    </xf>
    <xf numFmtId="0" fontId="11" fillId="0" borderId="0" xfId="2" applyFont="1"/>
    <xf numFmtId="0" fontId="12" fillId="0" borderId="0" xfId="2" applyNumberFormat="1" applyFont="1" applyFill="1" applyBorder="1" applyAlignment="1"/>
    <xf numFmtId="0" fontId="11" fillId="0" borderId="0" xfId="2" applyFont="1" applyAlignment="1">
      <alignment wrapText="1"/>
    </xf>
    <xf numFmtId="4" fontId="11" fillId="0" borderId="0" xfId="2" applyNumberFormat="1" applyFont="1"/>
    <xf numFmtId="4" fontId="11" fillId="0" borderId="0" xfId="2" applyNumberFormat="1" applyFont="1" applyFill="1"/>
    <xf numFmtId="0" fontId="11" fillId="0" borderId="0" xfId="2" applyFont="1" applyBorder="1"/>
    <xf numFmtId="0" fontId="1" fillId="0" borderId="0" xfId="2" applyFont="1"/>
    <xf numFmtId="0" fontId="16" fillId="0" borderId="0" xfId="2" applyFont="1"/>
    <xf numFmtId="0" fontId="11" fillId="0" borderId="23" xfId="2" applyNumberFormat="1" applyFont="1" applyFill="1" applyBorder="1" applyAlignment="1"/>
    <xf numFmtId="0" fontId="11" fillId="0" borderId="23" xfId="2" applyNumberFormat="1" applyFont="1" applyFill="1" applyBorder="1" applyAlignment="1">
      <alignment wrapText="1"/>
    </xf>
    <xf numFmtId="0" fontId="1" fillId="0" borderId="23" xfId="2" applyNumberFormat="1" applyFont="1" applyFill="1" applyBorder="1" applyAlignment="1">
      <alignment wrapText="1"/>
    </xf>
    <xf numFmtId="0" fontId="1" fillId="0" borderId="24" xfId="2" applyNumberFormat="1" applyFont="1" applyFill="1" applyBorder="1" applyAlignment="1">
      <alignment wrapText="1"/>
    </xf>
    <xf numFmtId="4" fontId="11" fillId="0" borderId="23" xfId="2" applyNumberFormat="1" applyFont="1" applyFill="1" applyBorder="1" applyAlignment="1"/>
    <xf numFmtId="0" fontId="11" fillId="0" borderId="0" xfId="4" applyFont="1"/>
    <xf numFmtId="0" fontId="11" fillId="0" borderId="0" xfId="4" applyFont="1" applyAlignment="1">
      <alignment wrapText="1"/>
    </xf>
    <xf numFmtId="164" fontId="11" fillId="0" borderId="15" xfId="4" applyNumberFormat="1" applyFont="1" applyFill="1" applyBorder="1" applyAlignment="1"/>
    <xf numFmtId="4" fontId="11" fillId="0" borderId="15" xfId="4" applyNumberFormat="1" applyFont="1" applyFill="1" applyBorder="1" applyAlignment="1"/>
    <xf numFmtId="0" fontId="16" fillId="0" borderId="0" xfId="4" applyFont="1"/>
    <xf numFmtId="0" fontId="1" fillId="0" borderId="0" xfId="4" applyFont="1"/>
    <xf numFmtId="0" fontId="11" fillId="0" borderId="15" xfId="4" applyFont="1" applyBorder="1" applyAlignment="1">
      <alignment wrapText="1"/>
    </xf>
    <xf numFmtId="0" fontId="11" fillId="0" borderId="15" xfId="4" applyFont="1" applyBorder="1"/>
    <xf numFmtId="4" fontId="11" fillId="0" borderId="15" xfId="4" applyNumberFormat="1" applyFont="1" applyBorder="1"/>
    <xf numFmtId="164" fontId="11" fillId="0" borderId="15" xfId="4" applyNumberFormat="1" applyFont="1" applyBorder="1"/>
    <xf numFmtId="0" fontId="11" fillId="0" borderId="15" xfId="2" applyFont="1" applyBorder="1" applyAlignment="1">
      <alignment wrapText="1"/>
    </xf>
    <xf numFmtId="4" fontId="12" fillId="0" borderId="15" xfId="2" applyNumberFormat="1" applyFont="1" applyFill="1" applyBorder="1" applyAlignment="1"/>
    <xf numFmtId="0" fontId="12" fillId="0" borderId="15" xfId="2" applyNumberFormat="1" applyFont="1" applyFill="1" applyBorder="1" applyAlignment="1"/>
    <xf numFmtId="0" fontId="11" fillId="0" borderId="15" xfId="2" applyFont="1" applyBorder="1"/>
    <xf numFmtId="164" fontId="12" fillId="0" borderId="15" xfId="2" applyNumberFormat="1" applyFont="1" applyFill="1" applyBorder="1" applyAlignment="1"/>
    <xf numFmtId="165" fontId="2" fillId="0" borderId="15" xfId="5" applyNumberFormat="1" applyFont="1" applyFill="1" applyBorder="1"/>
    <xf numFmtId="0" fontId="11" fillId="0" borderId="15" xfId="2" applyFont="1" applyFill="1" applyBorder="1"/>
    <xf numFmtId="3" fontId="11" fillId="0" borderId="15" xfId="2" applyNumberFormat="1" applyFont="1" applyFill="1" applyBorder="1" applyAlignment="1"/>
    <xf numFmtId="164" fontId="11" fillId="0" borderId="15" xfId="2" applyNumberFormat="1" applyFont="1" applyFill="1" applyBorder="1" applyAlignment="1"/>
    <xf numFmtId="4" fontId="11" fillId="0" borderId="15" xfId="2" applyNumberFormat="1" applyFont="1" applyFill="1" applyBorder="1" applyAlignment="1"/>
    <xf numFmtId="0" fontId="7" fillId="0" borderId="25"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0" xfId="0" applyFont="1" applyAlignment="1">
      <alignment horizontal="left"/>
    </xf>
    <xf numFmtId="0" fontId="3" fillId="5" borderId="29" xfId="0" applyFont="1" applyFill="1" applyBorder="1" applyAlignment="1">
      <alignment horizontal="center" vertical="center"/>
    </xf>
    <xf numFmtId="0" fontId="2" fillId="0" borderId="30" xfId="0" applyFont="1" applyBorder="1" applyAlignment="1">
      <alignment horizontal="left" vertical="center"/>
    </xf>
    <xf numFmtId="0" fontId="3" fillId="0" borderId="30" xfId="0" applyFont="1" applyBorder="1" applyAlignment="1">
      <alignment horizontal="left" vertical="center"/>
    </xf>
    <xf numFmtId="0" fontId="2" fillId="0" borderId="32" xfId="0" applyFont="1" applyBorder="1" applyAlignment="1">
      <alignment horizontal="left" vertical="center"/>
    </xf>
    <xf numFmtId="0" fontId="3" fillId="0" borderId="32" xfId="0" applyFont="1" applyBorder="1" applyAlignment="1">
      <alignment horizontal="left" vertical="center"/>
    </xf>
    <xf numFmtId="0" fontId="2" fillId="0" borderId="30" xfId="0" applyFont="1" applyBorder="1" applyAlignment="1">
      <alignment horizontal="justify" vertical="center"/>
    </xf>
    <xf numFmtId="0" fontId="2" fillId="0" borderId="32" xfId="0" applyFont="1" applyBorder="1" applyAlignment="1">
      <alignment horizontal="justify" vertical="center"/>
    </xf>
    <xf numFmtId="0" fontId="3" fillId="0" borderId="32" xfId="0" applyFont="1" applyBorder="1" applyAlignment="1">
      <alignment horizontal="justify" vertical="center"/>
    </xf>
    <xf numFmtId="0" fontId="3" fillId="0" borderId="33" xfId="0" applyFont="1" applyBorder="1" applyAlignment="1">
      <alignment horizontal="right" vertical="center"/>
    </xf>
    <xf numFmtId="0" fontId="3" fillId="5" borderId="33" xfId="0" applyFont="1" applyFill="1" applyBorder="1" applyAlignment="1">
      <alignment horizontal="center" vertical="center"/>
    </xf>
    <xf numFmtId="3" fontId="3" fillId="0" borderId="33" xfId="0" applyNumberFormat="1" applyFont="1" applyBorder="1" applyAlignment="1">
      <alignment horizontal="right" vertical="center"/>
    </xf>
    <xf numFmtId="0" fontId="2" fillId="0" borderId="0" xfId="0" applyFont="1" applyAlignment="1">
      <alignment horizontal="left" vertical="center"/>
    </xf>
    <xf numFmtId="0" fontId="3" fillId="5" borderId="29" xfId="0" applyFont="1" applyFill="1" applyBorder="1" applyAlignment="1">
      <alignment horizontal="center" vertical="center" wrapText="1"/>
    </xf>
    <xf numFmtId="0" fontId="2" fillId="0" borderId="34" xfId="0" applyFont="1" applyBorder="1" applyAlignment="1">
      <alignment horizontal="right" vertical="center"/>
    </xf>
    <xf numFmtId="0" fontId="2" fillId="0" borderId="33" xfId="0" applyFont="1" applyBorder="1" applyAlignment="1">
      <alignment horizontal="right" vertical="center" wrapText="1"/>
    </xf>
    <xf numFmtId="0" fontId="2" fillId="0" borderId="34" xfId="0" applyFont="1" applyBorder="1" applyAlignment="1">
      <alignment horizontal="center" vertical="center"/>
    </xf>
    <xf numFmtId="0" fontId="3" fillId="5" borderId="38" xfId="0" applyFont="1" applyFill="1" applyBorder="1" applyAlignment="1">
      <alignment horizontal="center" vertical="center" wrapText="1"/>
    </xf>
    <xf numFmtId="0" fontId="3" fillId="5" borderId="38" xfId="0" applyFont="1" applyFill="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3" fillId="0" borderId="33" xfId="0" applyFont="1" applyBorder="1" applyAlignment="1">
      <alignment horizontal="center" vertical="center"/>
    </xf>
    <xf numFmtId="3" fontId="2" fillId="0" borderId="33" xfId="0" applyNumberFormat="1" applyFont="1" applyBorder="1" applyAlignment="1">
      <alignment horizontal="right" vertical="center"/>
    </xf>
    <xf numFmtId="0" fontId="3" fillId="5" borderId="33" xfId="0" applyFont="1" applyFill="1" applyBorder="1" applyAlignment="1">
      <alignment horizontal="center" vertical="center" wrapText="1"/>
    </xf>
    <xf numFmtId="0" fontId="2" fillId="0" borderId="33" xfId="0" applyFont="1" applyBorder="1" applyAlignment="1">
      <alignment horizontal="justify" vertical="center"/>
    </xf>
    <xf numFmtId="0" fontId="6" fillId="3" borderId="33"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2" fillId="0" borderId="0" xfId="0" applyFont="1" applyAlignment="1">
      <alignment vertical="center" wrapText="1"/>
    </xf>
    <xf numFmtId="0" fontId="5" fillId="0" borderId="0" xfId="0" applyFont="1" applyAlignment="1">
      <alignment horizontal="left" vertical="center"/>
    </xf>
    <xf numFmtId="0" fontId="3" fillId="5" borderId="28" xfId="0" applyFont="1" applyFill="1" applyBorder="1" applyAlignment="1">
      <alignment horizontal="left" vertical="center"/>
    </xf>
    <xf numFmtId="0" fontId="16" fillId="0" borderId="0" xfId="0" applyFont="1" applyAlignment="1">
      <alignment horizontal="left" vertical="center"/>
    </xf>
    <xf numFmtId="0" fontId="13" fillId="0" borderId="0" xfId="0" applyFont="1" applyAlignment="1">
      <alignment horizontal="left" vertical="center"/>
    </xf>
    <xf numFmtId="0" fontId="2" fillId="0" borderId="34" xfId="0" applyFont="1" applyBorder="1" applyAlignment="1">
      <alignment horizontal="left" vertical="center"/>
    </xf>
    <xf numFmtId="0" fontId="3" fillId="5" borderId="32" xfId="0" applyFont="1" applyFill="1" applyBorder="1" applyAlignment="1">
      <alignment horizontal="left" vertical="center"/>
    </xf>
    <xf numFmtId="0" fontId="18" fillId="0" borderId="32" xfId="0" applyFont="1" applyBorder="1" applyAlignment="1">
      <alignment horizontal="left" vertical="center"/>
    </xf>
    <xf numFmtId="0" fontId="2" fillId="3" borderId="32" xfId="0" applyFont="1" applyFill="1" applyBorder="1" applyAlignment="1">
      <alignment horizontal="left" vertical="center" wrapText="1"/>
    </xf>
    <xf numFmtId="0" fontId="3" fillId="5" borderId="32" xfId="0" applyFont="1" applyFill="1" applyBorder="1" applyAlignment="1">
      <alignment horizontal="center" vertical="center" wrapText="1"/>
    </xf>
    <xf numFmtId="0" fontId="2" fillId="0" borderId="32" xfId="0" applyFont="1" applyBorder="1" applyAlignment="1">
      <alignment horizontal="left" vertical="center" wrapText="1"/>
    </xf>
    <xf numFmtId="9" fontId="2" fillId="0" borderId="15" xfId="0" applyNumberFormat="1" applyFont="1" applyBorder="1"/>
    <xf numFmtId="3" fontId="2" fillId="0" borderId="33" xfId="0" applyNumberFormat="1" applyFont="1" applyBorder="1" applyAlignment="1">
      <alignment horizontal="right" vertical="center" wrapText="1"/>
    </xf>
    <xf numFmtId="0" fontId="2" fillId="0" borderId="0" xfId="0" applyFont="1" applyAlignment="1">
      <alignment horizontal="left" vertical="center" wrapText="1"/>
    </xf>
    <xf numFmtId="0" fontId="2" fillId="0" borderId="31" xfId="0" applyFont="1" applyBorder="1" applyAlignment="1">
      <alignment horizontal="justify" vertical="center" wrapText="1"/>
    </xf>
    <xf numFmtId="0" fontId="2" fillId="0" borderId="33" xfId="0" applyFont="1" applyBorder="1" applyAlignment="1">
      <alignment horizontal="left" vertical="center" wrapText="1"/>
    </xf>
    <xf numFmtId="0" fontId="2" fillId="0" borderId="33"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2" xfId="0" applyFont="1" applyBorder="1" applyAlignment="1">
      <alignment horizontal="left" vertical="center" wrapText="1" indent="1"/>
    </xf>
    <xf numFmtId="0" fontId="3" fillId="5" borderId="31" xfId="0" applyFont="1" applyFill="1" applyBorder="1" applyAlignment="1">
      <alignment horizontal="center" vertical="center"/>
    </xf>
    <xf numFmtId="0" fontId="3" fillId="5" borderId="31" xfId="0" applyFont="1" applyFill="1" applyBorder="1" applyAlignment="1">
      <alignment horizontal="center" vertical="center" wrapText="1"/>
    </xf>
    <xf numFmtId="0" fontId="2" fillId="0" borderId="32" xfId="0" applyFont="1" applyBorder="1" applyAlignment="1">
      <alignment horizontal="justify" vertical="center" wrapText="1"/>
    </xf>
    <xf numFmtId="0" fontId="2" fillId="5" borderId="28"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0" borderId="32" xfId="0" applyFont="1" applyBorder="1" applyAlignment="1">
      <alignment horizontal="left" vertical="center" wrapText="1"/>
    </xf>
    <xf numFmtId="0" fontId="2" fillId="5" borderId="33" xfId="0" applyFont="1" applyFill="1" applyBorder="1" applyAlignment="1">
      <alignment vertical="center" wrapText="1"/>
    </xf>
    <xf numFmtId="0" fontId="2" fillId="5" borderId="31" xfId="0" applyFont="1" applyFill="1" applyBorder="1" applyAlignment="1">
      <alignment vertical="center" textRotation="90"/>
    </xf>
    <xf numFmtId="0" fontId="2" fillId="5" borderId="33" xfId="0" applyFont="1" applyFill="1" applyBorder="1" applyAlignment="1">
      <alignment vertical="center" textRotation="90"/>
    </xf>
    <xf numFmtId="0" fontId="2" fillId="5" borderId="33" xfId="0" applyFont="1" applyFill="1" applyBorder="1" applyAlignment="1">
      <alignment vertical="center"/>
    </xf>
    <xf numFmtId="0" fontId="3" fillId="5" borderId="38" xfId="0" applyFont="1" applyFill="1" applyBorder="1" applyAlignment="1">
      <alignment horizontal="left" vertical="center" textRotation="90"/>
    </xf>
    <xf numFmtId="0" fontId="3" fillId="5" borderId="31" xfId="0" applyFont="1" applyFill="1" applyBorder="1" applyAlignment="1">
      <alignment horizontal="left" vertical="center" textRotation="90"/>
    </xf>
    <xf numFmtId="0" fontId="3" fillId="5" borderId="33" xfId="0" applyFont="1" applyFill="1" applyBorder="1" applyAlignment="1">
      <alignment horizontal="left" vertical="center" textRotation="90"/>
    </xf>
    <xf numFmtId="0" fontId="2" fillId="5" borderId="33" xfId="0" applyFont="1" applyFill="1" applyBorder="1" applyAlignment="1">
      <alignment horizontal="center" vertical="center"/>
    </xf>
    <xf numFmtId="0" fontId="3" fillId="5" borderId="40" xfId="0" applyFont="1" applyFill="1" applyBorder="1" applyAlignment="1">
      <alignment horizontal="center" vertical="center" wrapText="1"/>
    </xf>
    <xf numFmtId="0" fontId="3" fillId="6" borderId="32" xfId="0" applyFont="1" applyFill="1" applyBorder="1" applyAlignment="1">
      <alignment horizontal="left" vertical="center" wrapText="1"/>
    </xf>
    <xf numFmtId="0" fontId="2" fillId="6" borderId="33" xfId="0" applyFont="1" applyFill="1" applyBorder="1" applyAlignment="1">
      <alignment horizontal="right" vertical="center"/>
    </xf>
    <xf numFmtId="0" fontId="2" fillId="6" borderId="33" xfId="0" applyFont="1" applyFill="1" applyBorder="1" applyAlignment="1">
      <alignment horizontal="right" vertical="center" wrapText="1"/>
    </xf>
    <xf numFmtId="0" fontId="3" fillId="6" borderId="32" xfId="0" applyFont="1" applyFill="1" applyBorder="1" applyAlignment="1">
      <alignment horizontal="left" vertical="center"/>
    </xf>
    <xf numFmtId="0" fontId="2" fillId="6" borderId="32" xfId="0" applyFont="1" applyFill="1" applyBorder="1" applyAlignment="1">
      <alignment horizontal="left" vertical="center" wrapText="1"/>
    </xf>
    <xf numFmtId="0" fontId="3" fillId="6" borderId="32" xfId="0" applyFont="1" applyFill="1" applyBorder="1" applyAlignment="1">
      <alignment horizontal="justify" vertical="center"/>
    </xf>
    <xf numFmtId="0" fontId="2" fillId="6" borderId="33" xfId="0" applyFont="1" applyFill="1" applyBorder="1" applyAlignment="1">
      <alignment horizontal="justify" vertical="center"/>
    </xf>
    <xf numFmtId="0" fontId="18" fillId="5" borderId="33" xfId="0" applyFont="1" applyFill="1" applyBorder="1" applyAlignment="1">
      <alignment horizontal="center" vertical="center" wrapText="1"/>
    </xf>
    <xf numFmtId="0" fontId="2" fillId="6" borderId="32" xfId="0" applyFont="1" applyFill="1" applyBorder="1" applyAlignment="1">
      <alignment horizontal="justify" vertical="center" wrapText="1"/>
    </xf>
    <xf numFmtId="0" fontId="2" fillId="0" borderId="44" xfId="0" applyFont="1" applyBorder="1" applyAlignment="1">
      <alignment horizontal="left" vertical="center"/>
    </xf>
    <xf numFmtId="0" fontId="3" fillId="6" borderId="44" xfId="0" applyFont="1" applyFill="1" applyBorder="1" applyAlignment="1">
      <alignment horizontal="left" vertical="center"/>
    </xf>
    <xf numFmtId="0" fontId="2" fillId="0" borderId="46" xfId="0" applyFont="1" applyBorder="1" applyAlignment="1">
      <alignment horizontal="left" vertical="center"/>
    </xf>
    <xf numFmtId="0" fontId="2" fillId="0" borderId="0" xfId="0" applyFont="1" applyAlignment="1">
      <alignment horizontal="center" vertical="center" wrapText="1"/>
    </xf>
    <xf numFmtId="0" fontId="6" fillId="0" borderId="33" xfId="0" applyFont="1" applyBorder="1" applyAlignment="1">
      <alignment horizontal="justify" vertical="center"/>
    </xf>
    <xf numFmtId="0" fontId="2" fillId="0" borderId="32" xfId="0" applyFont="1" applyBorder="1" applyAlignment="1">
      <alignment horizontal="right" vertical="center"/>
    </xf>
    <xf numFmtId="0" fontId="3" fillId="0" borderId="33" xfId="0" applyFont="1" applyBorder="1" applyAlignment="1">
      <alignment horizontal="justify" vertical="center"/>
    </xf>
    <xf numFmtId="0" fontId="2" fillId="0" borderId="31" xfId="0" applyFont="1" applyBorder="1" applyAlignment="1">
      <alignment vertical="top" wrapText="1"/>
    </xf>
    <xf numFmtId="0" fontId="3" fillId="0" borderId="30" xfId="0" applyFont="1" applyBorder="1" applyAlignment="1">
      <alignment horizontal="left" vertical="center" wrapText="1"/>
    </xf>
    <xf numFmtId="0" fontId="6" fillId="0" borderId="31" xfId="0" applyFont="1" applyBorder="1" applyAlignment="1">
      <alignment horizontal="center" vertical="center" wrapText="1"/>
    </xf>
    <xf numFmtId="4" fontId="6" fillId="0" borderId="31"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1" xfId="0" applyFont="1" applyBorder="1" applyAlignment="1">
      <alignment horizontal="justify" vertical="center" wrapText="1"/>
    </xf>
    <xf numFmtId="11" fontId="3" fillId="0" borderId="32" xfId="0" applyNumberFormat="1" applyFont="1" applyBorder="1" applyAlignment="1">
      <alignment horizontal="left" vertical="center"/>
    </xf>
    <xf numFmtId="11" fontId="2" fillId="0" borderId="32" xfId="0" applyNumberFormat="1" applyFont="1" applyBorder="1" applyAlignment="1">
      <alignment horizontal="left" vertical="center"/>
    </xf>
    <xf numFmtId="0" fontId="3" fillId="0" borderId="34" xfId="0" applyFont="1" applyBorder="1" applyAlignment="1">
      <alignment horizontal="right" vertical="center"/>
    </xf>
    <xf numFmtId="0" fontId="3" fillId="0" borderId="40" xfId="0" applyFont="1" applyBorder="1" applyAlignment="1">
      <alignment horizontal="right" vertical="center"/>
    </xf>
    <xf numFmtId="0" fontId="3" fillId="0" borderId="32" xfId="0" applyFont="1" applyBorder="1" applyAlignment="1">
      <alignment horizontal="right" vertical="center"/>
    </xf>
    <xf numFmtId="0" fontId="1" fillId="0" borderId="0" xfId="0" applyFont="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6" xfId="0" applyFont="1" applyBorder="1" applyAlignment="1">
      <alignment horizontal="right" vertical="center" wrapText="1"/>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3" xfId="0" applyFont="1" applyBorder="1" applyAlignment="1">
      <alignment horizontal="left" vertical="center"/>
    </xf>
    <xf numFmtId="0" fontId="7" fillId="0" borderId="2" xfId="0" applyFont="1" applyBorder="1" applyAlignment="1">
      <alignment horizontal="right" vertical="center"/>
    </xf>
    <xf numFmtId="3" fontId="7" fillId="0" borderId="2" xfId="0" applyNumberFormat="1" applyFont="1" applyBorder="1" applyAlignment="1">
      <alignment horizontal="right" vertical="center"/>
    </xf>
    <xf numFmtId="0" fontId="6" fillId="0" borderId="2" xfId="0" applyFont="1" applyBorder="1" applyAlignment="1">
      <alignment horizontal="right" vertical="center"/>
    </xf>
    <xf numFmtId="0" fontId="23" fillId="0" borderId="0" xfId="6" applyFont="1" applyAlignment="1"/>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6" xfId="0" applyFont="1" applyBorder="1" applyAlignment="1">
      <alignment horizontal="right" vertical="center" wrapText="1"/>
    </xf>
    <xf numFmtId="0" fontId="4" fillId="2" borderId="8" xfId="0" applyFont="1" applyFill="1" applyBorder="1" applyAlignment="1">
      <alignment horizontal="center" vertical="center" wrapText="1"/>
    </xf>
    <xf numFmtId="0" fontId="7" fillId="0" borderId="11" xfId="0" applyFont="1" applyBorder="1" applyAlignment="1">
      <alignment horizontal="justify" vertical="center" wrapText="1"/>
    </xf>
    <xf numFmtId="0" fontId="16" fillId="0" borderId="0" xfId="0" applyFont="1"/>
    <xf numFmtId="0" fontId="6" fillId="0" borderId="2" xfId="0" applyFont="1" applyBorder="1" applyAlignment="1">
      <alignment vertical="center"/>
    </xf>
    <xf numFmtId="0" fontId="7" fillId="0" borderId="6" xfId="0" applyFont="1" applyBorder="1" applyAlignment="1">
      <alignment horizontal="right" vertical="center"/>
    </xf>
    <xf numFmtId="4" fontId="6" fillId="0" borderId="6" xfId="0" applyNumberFormat="1" applyFont="1" applyBorder="1" applyAlignment="1">
      <alignment horizontal="right" vertical="center"/>
    </xf>
    <xf numFmtId="0" fontId="24" fillId="0" borderId="3" xfId="0" applyFont="1" applyBorder="1" applyAlignment="1">
      <alignment horizontal="left" vertical="center"/>
    </xf>
    <xf numFmtId="0" fontId="7" fillId="0" borderId="6" xfId="0" applyFont="1" applyBorder="1" applyAlignment="1">
      <alignment horizontal="right" vertical="center" wrapText="1"/>
    </xf>
    <xf numFmtId="0" fontId="6" fillId="0" borderId="6" xfId="0" applyFont="1" applyBorder="1" applyAlignment="1">
      <alignment horizontal="left" vertical="center"/>
    </xf>
    <xf numFmtId="0" fontId="2" fillId="2" borderId="1" xfId="0" applyFont="1" applyFill="1" applyBorder="1" applyAlignment="1">
      <alignment vertical="center"/>
    </xf>
    <xf numFmtId="3" fontId="2" fillId="0" borderId="6" xfId="0" applyNumberFormat="1" applyFont="1" applyBorder="1" applyAlignment="1">
      <alignment horizontal="right" vertical="center"/>
    </xf>
    <xf numFmtId="0" fontId="2" fillId="0" borderId="9" xfId="0" applyFont="1" applyBorder="1" applyAlignment="1">
      <alignment horizontal="justify" vertical="center"/>
    </xf>
    <xf numFmtId="10" fontId="2" fillId="0" borderId="6" xfId="0" applyNumberFormat="1" applyFont="1" applyBorder="1" applyAlignment="1">
      <alignment horizontal="right" vertical="center"/>
    </xf>
    <xf numFmtId="10" fontId="3" fillId="0" borderId="6" xfId="0" applyNumberFormat="1" applyFont="1" applyBorder="1" applyAlignment="1">
      <alignment horizontal="right" vertical="center"/>
    </xf>
    <xf numFmtId="0" fontId="4" fillId="2" borderId="50" xfId="0" applyFont="1" applyFill="1" applyBorder="1" applyAlignment="1">
      <alignment horizontal="center" vertical="center" wrapText="1"/>
    </xf>
    <xf numFmtId="0" fontId="2" fillId="0" borderId="49" xfId="0" applyFont="1" applyBorder="1"/>
    <xf numFmtId="0" fontId="4" fillId="2" borderId="52" xfId="0" applyFont="1" applyFill="1" applyBorder="1" applyAlignment="1">
      <alignment horizontal="center" vertical="center" wrapText="1"/>
    </xf>
    <xf numFmtId="0" fontId="2" fillId="0" borderId="51" xfId="0" applyFont="1" applyBorder="1"/>
    <xf numFmtId="0" fontId="4" fillId="2" borderId="54" xfId="0" applyFont="1" applyFill="1" applyBorder="1" applyAlignment="1">
      <alignment horizontal="center" vertical="center" wrapText="1"/>
    </xf>
    <xf numFmtId="0" fontId="2" fillId="0" borderId="53" xfId="0" applyFont="1" applyBorder="1"/>
    <xf numFmtId="0" fontId="4" fillId="2" borderId="56" xfId="0" applyFont="1" applyFill="1" applyBorder="1" applyAlignment="1">
      <alignment horizontal="center" vertical="center" wrapText="1"/>
    </xf>
    <xf numFmtId="0" fontId="2" fillId="0" borderId="55" xfId="0" applyFont="1" applyBorder="1"/>
    <xf numFmtId="0" fontId="4" fillId="2" borderId="57" xfId="0" applyFont="1" applyFill="1" applyBorder="1" applyAlignment="1">
      <alignment horizontal="center" vertical="center" wrapText="1"/>
    </xf>
    <xf numFmtId="0" fontId="2" fillId="0" borderId="58" xfId="0" applyFont="1" applyBorder="1"/>
    <xf numFmtId="0" fontId="2" fillId="0" borderId="59" xfId="0" applyFont="1" applyBorder="1"/>
    <xf numFmtId="0" fontId="2" fillId="0" borderId="63" xfId="0" applyFont="1" applyBorder="1"/>
    <xf numFmtId="0" fontId="2" fillId="0" borderId="6" xfId="0" applyFont="1" applyBorder="1" applyAlignment="1">
      <alignment horizontal="right" vertical="center" wrapText="1"/>
    </xf>
    <xf numFmtId="0" fontId="23" fillId="0" borderId="0" xfId="6" applyFont="1"/>
    <xf numFmtId="0" fontId="2" fillId="0" borderId="1" xfId="0" applyFont="1" applyBorder="1" applyAlignment="1">
      <alignment horizontal="justify" vertical="center" wrapText="1"/>
    </xf>
    <xf numFmtId="0" fontId="3" fillId="0" borderId="4" xfId="0" applyFont="1" applyBorder="1" applyAlignment="1">
      <alignment horizontal="center" vertical="center" wrapText="1"/>
    </xf>
    <xf numFmtId="0" fontId="18" fillId="0" borderId="0" xfId="0" applyFont="1"/>
    <xf numFmtId="0" fontId="3" fillId="0" borderId="15" xfId="0" applyFont="1" applyBorder="1" applyAlignment="1">
      <alignment vertical="center" wrapText="1"/>
    </xf>
    <xf numFmtId="1" fontId="2" fillId="0" borderId="15" xfId="0" applyNumberFormat="1" applyFont="1" applyBorder="1"/>
    <xf numFmtId="0" fontId="5" fillId="2" borderId="5" xfId="0" applyFont="1" applyFill="1" applyBorder="1" applyAlignment="1">
      <alignment horizontal="justify" vertical="center" wrapText="1"/>
    </xf>
    <xf numFmtId="0" fontId="4" fillId="2" borderId="10" xfId="0" applyFont="1" applyFill="1" applyBorder="1" applyAlignment="1">
      <alignment horizontal="left" vertical="center" wrapText="1"/>
    </xf>
    <xf numFmtId="0" fontId="5" fillId="0" borderId="6" xfId="0" applyFont="1" applyBorder="1" applyAlignment="1">
      <alignment horizontal="justify" vertical="center" wrapText="1"/>
    </xf>
    <xf numFmtId="8" fontId="5" fillId="0" borderId="6" xfId="0" applyNumberFormat="1" applyFont="1" applyBorder="1" applyAlignment="1">
      <alignment horizontal="right" vertical="center" wrapText="1"/>
    </xf>
    <xf numFmtId="0" fontId="5" fillId="0" borderId="6" xfId="0" applyFont="1" applyBorder="1" applyAlignment="1">
      <alignment horizontal="right" vertical="center" wrapText="1"/>
    </xf>
    <xf numFmtId="0" fontId="18" fillId="0" borderId="0" xfId="0" applyFont="1" applyAlignment="1">
      <alignment horizontal="left"/>
    </xf>
    <xf numFmtId="0" fontId="4" fillId="2" borderId="14" xfId="0" applyFont="1" applyFill="1" applyBorder="1" applyAlignment="1">
      <alignment horizontal="left" wrapText="1"/>
    </xf>
    <xf numFmtId="0" fontId="4" fillId="2" borderId="13" xfId="0" applyFont="1" applyFill="1" applyBorder="1" applyAlignment="1">
      <alignment horizontal="left" wrapText="1"/>
    </xf>
    <xf numFmtId="0" fontId="5" fillId="0" borderId="11" xfId="0" applyFont="1" applyBorder="1" applyAlignment="1">
      <alignment horizontal="left" wrapText="1"/>
    </xf>
    <xf numFmtId="0" fontId="2" fillId="0" borderId="11" xfId="0" applyFont="1" applyBorder="1" applyAlignment="1">
      <alignment horizontal="left" wrapText="1"/>
    </xf>
    <xf numFmtId="0" fontId="13" fillId="0" borderId="0" xfId="0" applyFont="1" applyAlignment="1">
      <alignment horizontal="left"/>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11" xfId="0" applyFont="1" applyBorder="1" applyAlignment="1">
      <alignment horizontal="justify" vertical="center" wrapText="1"/>
    </xf>
    <xf numFmtId="0" fontId="4" fillId="2" borderId="12" xfId="0" applyFont="1" applyFill="1" applyBorder="1" applyAlignment="1">
      <alignment horizontal="center" vertical="center" wrapText="1"/>
    </xf>
    <xf numFmtId="0" fontId="3" fillId="5" borderId="29" xfId="0" applyFont="1" applyFill="1" applyBorder="1" applyAlignment="1">
      <alignment horizontal="center" vertical="center"/>
    </xf>
    <xf numFmtId="0" fontId="2" fillId="0" borderId="40" xfId="0" applyFont="1" applyBorder="1" applyAlignment="1">
      <alignment horizontal="right" vertical="center"/>
    </xf>
    <xf numFmtId="0" fontId="2" fillId="0" borderId="33" xfId="0" applyFont="1" applyBorder="1" applyAlignment="1">
      <alignment horizontal="right" vertical="center"/>
    </xf>
    <xf numFmtId="0" fontId="3" fillId="5" borderId="41"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2" fillId="0" borderId="31" xfId="0" applyFont="1" applyBorder="1" applyAlignment="1">
      <alignment horizontal="left" vertical="center" wrapText="1"/>
    </xf>
    <xf numFmtId="0" fontId="6" fillId="0" borderId="31" xfId="0" applyFont="1" applyBorder="1" applyAlignment="1">
      <alignment horizontal="left" vertical="center" wrapText="1"/>
    </xf>
    <xf numFmtId="0" fontId="6" fillId="0" borderId="33" xfId="0" applyFont="1" applyBorder="1" applyAlignment="1">
      <alignment horizontal="left" vertical="center" wrapText="1"/>
    </xf>
    <xf numFmtId="0" fontId="2" fillId="0" borderId="31" xfId="0" applyFont="1" applyBorder="1" applyAlignment="1">
      <alignment vertical="center" wrapText="1"/>
    </xf>
    <xf numFmtId="0" fontId="2" fillId="0" borderId="33" xfId="0" applyFont="1" applyBorder="1" applyAlignment="1">
      <alignment vertical="center" wrapText="1"/>
    </xf>
    <xf numFmtId="0" fontId="2" fillId="0" borderId="31" xfId="0" applyFont="1" applyBorder="1" applyAlignment="1">
      <alignment horizontal="justify" vertical="center" wrapText="1"/>
    </xf>
    <xf numFmtId="0" fontId="2" fillId="0" borderId="33" xfId="0" applyFont="1" applyBorder="1" applyAlignment="1">
      <alignment vertical="top" wrapText="1"/>
    </xf>
    <xf numFmtId="0" fontId="4" fillId="2" borderId="14" xfId="0" applyFont="1" applyFill="1" applyBorder="1" applyAlignment="1">
      <alignment horizontal="center" vertical="center"/>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3" fillId="0" borderId="15" xfId="0" applyNumberFormat="1" applyFont="1" applyFill="1" applyBorder="1"/>
    <xf numFmtId="165" fontId="2" fillId="0" borderId="15" xfId="0" applyNumberFormat="1" applyFont="1" applyBorder="1"/>
    <xf numFmtId="0" fontId="1" fillId="0" borderId="15" xfId="0" applyNumberFormat="1" applyFont="1" applyFill="1" applyBorder="1"/>
    <xf numFmtId="3" fontId="1" fillId="0" borderId="15" xfId="0" applyNumberFormat="1" applyFont="1" applyFill="1" applyBorder="1"/>
    <xf numFmtId="4" fontId="11" fillId="4" borderId="15" xfId="0" applyNumberFormat="1" applyFont="1" applyFill="1" applyBorder="1" applyAlignment="1" applyProtection="1"/>
    <xf numFmtId="4" fontId="11" fillId="0" borderId="15" xfId="0" applyNumberFormat="1" applyFont="1" applyFill="1" applyBorder="1" applyAlignment="1" applyProtection="1"/>
    <xf numFmtId="0" fontId="4" fillId="2" borderId="14" xfId="0" applyFont="1" applyFill="1" applyBorder="1" applyAlignment="1">
      <alignment vertical="center" wrapText="1"/>
    </xf>
    <xf numFmtId="0" fontId="4" fillId="2" borderId="6" xfId="0" applyFont="1" applyFill="1" applyBorder="1" applyAlignment="1">
      <alignment vertical="center" wrapText="1"/>
    </xf>
    <xf numFmtId="0" fontId="2" fillId="0" borderId="64" xfId="0" applyFont="1" applyBorder="1"/>
    <xf numFmtId="0" fontId="3" fillId="0" borderId="18" xfId="0" applyFont="1" applyBorder="1" applyAlignment="1">
      <alignment horizontal="center" wrapText="1"/>
    </xf>
    <xf numFmtId="0" fontId="3" fillId="0" borderId="65" xfId="0" applyFont="1" applyBorder="1" applyAlignment="1">
      <alignment horizontal="center" wrapText="1"/>
    </xf>
    <xf numFmtId="8" fontId="2" fillId="0" borderId="6" xfId="0" applyNumberFormat="1" applyFont="1" applyBorder="1" applyAlignment="1">
      <alignment horizontal="center" vertical="center" wrapText="1"/>
    </xf>
    <xf numFmtId="0" fontId="7" fillId="0" borderId="11" xfId="0" applyFont="1" applyBorder="1" applyAlignment="1">
      <alignment horizontal="left" vertical="center" wrapText="1"/>
    </xf>
    <xf numFmtId="0" fontId="4" fillId="2" borderId="11" xfId="0" applyFont="1" applyFill="1" applyBorder="1" applyAlignment="1">
      <alignment horizontal="left" vertical="center" wrapText="1"/>
    </xf>
    <xf numFmtId="0" fontId="11" fillId="0" borderId="15" xfId="0" applyFont="1" applyFill="1" applyBorder="1" applyAlignment="1">
      <alignment vertical="center" wrapText="1"/>
    </xf>
    <xf numFmtId="0" fontId="2" fillId="2" borderId="1" xfId="0" applyFont="1" applyFill="1" applyBorder="1" applyAlignment="1">
      <alignment vertical="center" wrapText="1"/>
    </xf>
    <xf numFmtId="0" fontId="3" fillId="0" borderId="3" xfId="0" applyFont="1" applyBorder="1" applyAlignment="1">
      <alignment horizontal="left" vertical="center" wrapText="1"/>
    </xf>
    <xf numFmtId="3" fontId="2" fillId="0" borderId="6"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11" xfId="0" applyFont="1" applyBorder="1" applyAlignment="1">
      <alignment horizontal="left" vertical="center" wrapText="1"/>
    </xf>
    <xf numFmtId="0" fontId="2" fillId="0" borderId="11" xfId="0" applyFont="1" applyBorder="1" applyAlignment="1">
      <alignment horizontal="left" vertical="center" wrapText="1"/>
    </xf>
    <xf numFmtId="3" fontId="2" fillId="0" borderId="22" xfId="0" applyNumberFormat="1" applyFont="1" applyBorder="1" applyAlignment="1">
      <alignment horizontal="center" vertical="center" wrapText="1"/>
    </xf>
    <xf numFmtId="0" fontId="3" fillId="0" borderId="22" xfId="0" applyFont="1" applyBorder="1" applyAlignment="1">
      <alignment horizontal="center" vertical="center" wrapText="1"/>
    </xf>
    <xf numFmtId="3" fontId="2" fillId="0" borderId="12" xfId="0" applyNumberFormat="1" applyFont="1" applyBorder="1" applyAlignment="1">
      <alignment horizontal="center" vertical="center" wrapText="1"/>
    </xf>
    <xf numFmtId="0" fontId="2" fillId="0" borderId="67" xfId="0" applyFont="1" applyBorder="1"/>
    <xf numFmtId="0" fontId="2" fillId="0" borderId="68" xfId="0" applyFont="1" applyBorder="1"/>
    <xf numFmtId="0" fontId="2" fillId="0" borderId="69" xfId="0" applyFont="1" applyBorder="1"/>
    <xf numFmtId="0" fontId="2" fillId="0" borderId="3" xfId="0" applyFont="1" applyBorder="1" applyAlignment="1">
      <alignment horizontal="center" vertical="center" wrapText="1"/>
    </xf>
    <xf numFmtId="0" fontId="27" fillId="2" borderId="8"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3" fillId="0" borderId="0" xfId="0" applyFont="1" applyBorder="1"/>
    <xf numFmtId="3" fontId="6" fillId="0" borderId="0" xfId="0" applyNumberFormat="1" applyFont="1" applyBorder="1"/>
    <xf numFmtId="0" fontId="1" fillId="0" borderId="23" xfId="2" applyNumberFormat="1" applyFont="1" applyFill="1" applyBorder="1" applyAlignment="1"/>
    <xf numFmtId="10" fontId="11" fillId="0" borderId="15" xfId="2" applyNumberFormat="1" applyFont="1" applyBorder="1"/>
    <xf numFmtId="0" fontId="1" fillId="0" borderId="15" xfId="2" applyFont="1" applyBorder="1"/>
    <xf numFmtId="0" fontId="1" fillId="0" borderId="71" xfId="2" applyFont="1" applyBorder="1"/>
    <xf numFmtId="10" fontId="11" fillId="0" borderId="72" xfId="2" applyNumberFormat="1" applyFont="1" applyBorder="1"/>
    <xf numFmtId="0" fontId="1" fillId="0" borderId="75" xfId="2" applyFont="1" applyBorder="1"/>
    <xf numFmtId="0" fontId="1" fillId="0" borderId="77" xfId="2" applyFont="1" applyBorder="1"/>
    <xf numFmtId="10" fontId="11" fillId="0" borderId="78" xfId="2" applyNumberFormat="1" applyFont="1" applyBorder="1"/>
    <xf numFmtId="0" fontId="1" fillId="0" borderId="81" xfId="2" applyFont="1" applyBorder="1"/>
    <xf numFmtId="10" fontId="11" fillId="0" borderId="82" xfId="2" applyNumberFormat="1" applyFont="1" applyBorder="1"/>
    <xf numFmtId="0" fontId="1" fillId="0" borderId="82" xfId="2" applyFont="1" applyBorder="1"/>
    <xf numFmtId="10" fontId="11" fillId="0" borderId="83" xfId="2" applyNumberFormat="1" applyFont="1" applyBorder="1"/>
    <xf numFmtId="0" fontId="1" fillId="0" borderId="15" xfId="2" applyFont="1" applyFill="1" applyBorder="1"/>
    <xf numFmtId="164" fontId="1" fillId="0" borderId="15" xfId="2" applyNumberFormat="1" applyFont="1" applyFill="1" applyBorder="1" applyAlignment="1"/>
    <xf numFmtId="0" fontId="1" fillId="0" borderId="15" xfId="4" applyFont="1" applyFill="1" applyBorder="1"/>
    <xf numFmtId="0" fontId="1" fillId="0" borderId="15" xfId="4" applyNumberFormat="1" applyFont="1" applyFill="1" applyBorder="1" applyAlignment="1"/>
    <xf numFmtId="164" fontId="1" fillId="0" borderId="15" xfId="4" applyNumberFormat="1" applyFont="1" applyFill="1" applyBorder="1" applyAlignment="1"/>
    <xf numFmtId="0" fontId="1" fillId="0" borderId="15" xfId="4" applyFont="1" applyBorder="1" applyAlignment="1">
      <alignment wrapText="1"/>
    </xf>
    <xf numFmtId="0" fontId="1" fillId="0" borderId="15" xfId="2" applyFont="1" applyBorder="1" applyAlignment="1">
      <alignment wrapText="1"/>
    </xf>
    <xf numFmtId="0" fontId="28" fillId="0" borderId="15" xfId="2" applyNumberFormat="1" applyFont="1" applyFill="1" applyBorder="1" applyAlignment="1">
      <alignment wrapText="1"/>
    </xf>
    <xf numFmtId="0" fontId="1" fillId="0" borderId="15" xfId="2" applyFont="1" applyFill="1" applyBorder="1" applyAlignment="1">
      <alignment wrapText="1"/>
    </xf>
    <xf numFmtId="0" fontId="12" fillId="0" borderId="66" xfId="2" applyNumberFormat="1" applyFont="1" applyFill="1" applyBorder="1" applyAlignment="1"/>
    <xf numFmtId="4" fontId="12" fillId="0" borderId="66" xfId="2" applyNumberFormat="1" applyFont="1" applyFill="1" applyBorder="1" applyAlignment="1"/>
    <xf numFmtId="0" fontId="1" fillId="0" borderId="66" xfId="2" applyFont="1" applyBorder="1"/>
    <xf numFmtId="3" fontId="11" fillId="0" borderId="66" xfId="2" applyNumberFormat="1" applyFont="1" applyFill="1" applyBorder="1" applyAlignment="1"/>
    <xf numFmtId="0" fontId="28" fillId="0" borderId="15" xfId="2" applyNumberFormat="1" applyFont="1" applyFill="1" applyBorder="1" applyAlignment="1"/>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2" fillId="0" borderId="0" xfId="0" applyFont="1" applyAlignment="1">
      <alignment horizontal="center"/>
    </xf>
    <xf numFmtId="4" fontId="2" fillId="0" borderId="31" xfId="0" applyNumberFormat="1" applyFont="1" applyBorder="1" applyAlignment="1">
      <alignment horizontal="center" vertical="center"/>
    </xf>
    <xf numFmtId="0" fontId="3" fillId="0" borderId="31" xfId="0" applyFont="1" applyBorder="1" applyAlignment="1">
      <alignment horizontal="center" vertical="center"/>
    </xf>
    <xf numFmtId="3" fontId="2" fillId="0" borderId="31" xfId="0" applyNumberFormat="1" applyFont="1" applyBorder="1" applyAlignment="1">
      <alignment horizontal="center" vertical="center"/>
    </xf>
    <xf numFmtId="3" fontId="3" fillId="0" borderId="33" xfId="0" applyNumberFormat="1" applyFont="1" applyBorder="1" applyAlignment="1">
      <alignment horizontal="center" vertical="center"/>
    </xf>
    <xf numFmtId="0" fontId="6" fillId="0" borderId="31" xfId="0" applyFont="1" applyBorder="1" applyAlignment="1">
      <alignment horizontal="center" vertical="center"/>
    </xf>
    <xf numFmtId="0" fontId="7" fillId="0" borderId="33" xfId="0" applyFont="1" applyBorder="1" applyAlignment="1">
      <alignment horizontal="center" vertical="center"/>
    </xf>
    <xf numFmtId="3" fontId="2" fillId="0" borderId="33" xfId="0" applyNumberFormat="1" applyFont="1" applyBorder="1" applyAlignment="1">
      <alignment horizontal="center" vertical="center"/>
    </xf>
    <xf numFmtId="4" fontId="6" fillId="0" borderId="31" xfId="0" applyNumberFormat="1" applyFont="1" applyBorder="1" applyAlignment="1">
      <alignment horizontal="center" vertical="center"/>
    </xf>
    <xf numFmtId="3" fontId="6" fillId="0" borderId="31" xfId="0" applyNumberFormat="1" applyFont="1" applyBorder="1" applyAlignment="1">
      <alignment horizontal="center" vertical="center"/>
    </xf>
    <xf numFmtId="0" fontId="19" fillId="0" borderId="31" xfId="0" applyFont="1" applyBorder="1" applyAlignment="1">
      <alignment horizontal="center" vertical="center"/>
    </xf>
    <xf numFmtId="0" fontId="19" fillId="4" borderId="31" xfId="0" applyFont="1" applyFill="1" applyBorder="1" applyAlignment="1">
      <alignment horizontal="center" vertical="center"/>
    </xf>
    <xf numFmtId="3" fontId="19" fillId="4" borderId="31" xfId="0" applyNumberFormat="1" applyFont="1" applyFill="1" applyBorder="1" applyAlignment="1">
      <alignment horizontal="center" vertical="center"/>
    </xf>
    <xf numFmtId="0" fontId="2" fillId="4" borderId="33" xfId="0" applyFont="1" applyFill="1" applyBorder="1" applyAlignment="1">
      <alignment horizontal="center" vertical="center"/>
    </xf>
    <xf numFmtId="0" fontId="3" fillId="4" borderId="33" xfId="0" applyFont="1" applyFill="1" applyBorder="1" applyAlignment="1">
      <alignment horizontal="center" vertical="center"/>
    </xf>
    <xf numFmtId="0" fontId="20" fillId="0" borderId="33" xfId="0" applyFont="1" applyBorder="1" applyAlignment="1">
      <alignment horizontal="center" vertical="center"/>
    </xf>
    <xf numFmtId="0" fontId="3" fillId="5" borderId="36" xfId="0" applyFont="1" applyFill="1" applyBorder="1" applyAlignment="1">
      <alignment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3" fillId="5" borderId="28" xfId="0" applyFont="1" applyFill="1" applyBorder="1" applyAlignment="1">
      <alignment horizontal="center" vertical="center"/>
    </xf>
    <xf numFmtId="0" fontId="3" fillId="5" borderId="28" xfId="0" applyFont="1" applyFill="1" applyBorder="1" applyAlignment="1">
      <alignment horizontal="center" vertical="center" wrapText="1"/>
    </xf>
    <xf numFmtId="0" fontId="3" fillId="5" borderId="28" xfId="0" applyFont="1" applyFill="1" applyBorder="1" applyAlignment="1">
      <alignment vertical="center"/>
    </xf>
    <xf numFmtId="0" fontId="2" fillId="0" borderId="30" xfId="0" applyFont="1" applyBorder="1" applyAlignment="1">
      <alignment horizontal="center" wrapText="1"/>
    </xf>
    <xf numFmtId="0" fontId="2" fillId="0" borderId="37" xfId="0" applyFont="1" applyBorder="1" applyAlignment="1">
      <alignment horizontal="center"/>
    </xf>
    <xf numFmtId="0" fontId="2" fillId="0" borderId="31" xfId="0" applyFont="1" applyBorder="1" applyAlignment="1">
      <alignment horizontal="center"/>
    </xf>
    <xf numFmtId="0" fontId="3" fillId="0" borderId="31" xfId="0" applyFont="1" applyBorder="1" applyAlignment="1">
      <alignment horizontal="center"/>
    </xf>
    <xf numFmtId="0" fontId="2" fillId="0" borderId="39" xfId="0" applyFont="1" applyBorder="1" applyAlignment="1">
      <alignment horizontal="center"/>
    </xf>
    <xf numFmtId="0" fontId="2" fillId="0" borderId="32" xfId="0" applyFont="1" applyBorder="1" applyAlignment="1">
      <alignment horizontal="center" wrapText="1"/>
    </xf>
    <xf numFmtId="0" fontId="2" fillId="0" borderId="40" xfId="0" applyFont="1" applyBorder="1" applyAlignment="1">
      <alignment horizontal="center"/>
    </xf>
    <xf numFmtId="0" fontId="2" fillId="0" borderId="33" xfId="0" applyFont="1" applyBorder="1" applyAlignment="1">
      <alignment horizontal="center"/>
    </xf>
    <xf numFmtId="0" fontId="3" fillId="0" borderId="33" xfId="0" applyFont="1" applyBorder="1" applyAlignment="1">
      <alignment horizontal="center"/>
    </xf>
    <xf numFmtId="0" fontId="3" fillId="0" borderId="33" xfId="0" applyFont="1" applyBorder="1" applyAlignment="1">
      <alignment horizontal="center" vertical="center" wrapText="1"/>
    </xf>
    <xf numFmtId="3" fontId="6" fillId="0" borderId="33" xfId="0" applyNumberFormat="1" applyFont="1" applyBorder="1" applyAlignment="1">
      <alignment horizontal="center" vertical="center" wrapText="1"/>
    </xf>
    <xf numFmtId="3" fontId="2" fillId="0" borderId="33" xfId="0" applyNumberFormat="1" applyFont="1" applyBorder="1" applyAlignment="1">
      <alignment horizontal="center" vertical="center" wrapText="1"/>
    </xf>
    <xf numFmtId="3" fontId="3" fillId="0" borderId="33" xfId="0" applyNumberFormat="1" applyFont="1" applyBorder="1" applyAlignment="1">
      <alignment horizontal="center" vertical="center" wrapText="1"/>
    </xf>
    <xf numFmtId="3" fontId="7" fillId="0" borderId="33" xfId="0" applyNumberFormat="1" applyFont="1" applyBorder="1" applyAlignment="1">
      <alignment horizontal="center" vertical="center"/>
    </xf>
    <xf numFmtId="0" fontId="2" fillId="3" borderId="33" xfId="0" applyFont="1" applyFill="1" applyBorder="1" applyAlignment="1">
      <alignment horizontal="center" vertical="center"/>
    </xf>
    <xf numFmtId="3" fontId="2" fillId="3" borderId="33" xfId="0" applyNumberFormat="1" applyFont="1" applyFill="1" applyBorder="1" applyAlignment="1">
      <alignment horizontal="center" vertical="center"/>
    </xf>
    <xf numFmtId="4" fontId="2" fillId="0" borderId="33" xfId="0" applyNumberFormat="1" applyFont="1" applyBorder="1" applyAlignment="1">
      <alignment horizontal="center" vertical="center"/>
    </xf>
    <xf numFmtId="0" fontId="2" fillId="6" borderId="33" xfId="0" applyFont="1" applyFill="1" applyBorder="1" applyAlignment="1">
      <alignment horizontal="center" vertical="center"/>
    </xf>
    <xf numFmtId="4" fontId="2" fillId="6" borderId="33" xfId="0" applyNumberFormat="1" applyFont="1" applyFill="1" applyBorder="1" applyAlignment="1">
      <alignment horizontal="center" vertical="center"/>
    </xf>
    <xf numFmtId="0" fontId="2" fillId="6" borderId="33" xfId="0" applyFont="1" applyFill="1" applyBorder="1" applyAlignment="1">
      <alignment horizontal="center" vertical="center" wrapText="1"/>
    </xf>
    <xf numFmtId="3" fontId="2" fillId="6" borderId="33" xfId="0" applyNumberFormat="1" applyFont="1" applyFill="1" applyBorder="1" applyAlignment="1">
      <alignment horizontal="center" vertical="center"/>
    </xf>
    <xf numFmtId="3" fontId="2" fillId="6" borderId="33" xfId="0" applyNumberFormat="1" applyFont="1" applyFill="1" applyBorder="1" applyAlignment="1">
      <alignment horizontal="center" vertical="center" wrapText="1"/>
    </xf>
    <xf numFmtId="10" fontId="2" fillId="0" borderId="33" xfId="0" applyNumberFormat="1" applyFont="1" applyBorder="1" applyAlignment="1">
      <alignment horizontal="center" vertical="center" wrapText="1"/>
    </xf>
    <xf numFmtId="10" fontId="2" fillId="6" borderId="33" xfId="0" applyNumberFormat="1" applyFont="1" applyFill="1" applyBorder="1" applyAlignment="1">
      <alignment horizontal="center" vertical="center" wrapText="1"/>
    </xf>
    <xf numFmtId="0" fontId="2" fillId="0" borderId="45" xfId="0" applyFont="1" applyBorder="1" applyAlignment="1">
      <alignment horizontal="center" vertical="center"/>
    </xf>
    <xf numFmtId="0" fontId="2" fillId="0" borderId="45" xfId="0" applyFont="1" applyBorder="1" applyAlignment="1">
      <alignment horizontal="center" vertical="center" wrapText="1"/>
    </xf>
    <xf numFmtId="0" fontId="2" fillId="6" borderId="45" xfId="0" applyFont="1" applyFill="1" applyBorder="1" applyAlignment="1">
      <alignment horizontal="center" vertical="center"/>
    </xf>
    <xf numFmtId="0" fontId="2" fillId="6" borderId="45" xfId="0" applyFont="1" applyFill="1" applyBorder="1" applyAlignment="1">
      <alignment horizontal="center" vertical="center" wrapText="1"/>
    </xf>
    <xf numFmtId="0" fontId="2" fillId="0" borderId="47" xfId="0" applyFont="1" applyBorder="1" applyAlignment="1">
      <alignment horizontal="center" vertical="center"/>
    </xf>
    <xf numFmtId="0" fontId="2" fillId="0" borderId="47" xfId="0" applyFont="1" applyBorder="1" applyAlignment="1">
      <alignment horizontal="center" vertical="center" wrapText="1"/>
    </xf>
    <xf numFmtId="0" fontId="3" fillId="5" borderId="28" xfId="0" applyFont="1" applyFill="1" applyBorder="1" applyAlignment="1">
      <alignment horizontal="center" textRotation="90" wrapText="1"/>
    </xf>
    <xf numFmtId="0" fontId="3" fillId="5" borderId="29" xfId="0" applyFont="1" applyFill="1" applyBorder="1" applyAlignment="1">
      <alignment horizontal="center" vertical="center" textRotation="90" wrapText="1"/>
    </xf>
    <xf numFmtId="0" fontId="3" fillId="5" borderId="36"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2" xfId="0" applyFont="1" applyFill="1" applyBorder="1" applyAlignment="1">
      <alignment horizontal="left" vertical="center"/>
    </xf>
    <xf numFmtId="0" fontId="3" fillId="5" borderId="29" xfId="0" applyFont="1" applyFill="1" applyBorder="1" applyAlignment="1">
      <alignment horizontal="center" vertical="center" wrapText="1"/>
    </xf>
    <xf numFmtId="0" fontId="2" fillId="0" borderId="32" xfId="0" applyFont="1" applyBorder="1" applyAlignment="1">
      <alignment horizontal="left" vertical="center" wrapText="1"/>
    </xf>
    <xf numFmtId="0" fontId="2" fillId="0" borderId="41" xfId="0" applyFont="1" applyBorder="1" applyAlignment="1">
      <alignment horizontal="center" vertical="center" wrapText="1"/>
    </xf>
    <xf numFmtId="0" fontId="2" fillId="0" borderId="32" xfId="0" applyFont="1" applyBorder="1" applyAlignment="1">
      <alignment horizontal="center" vertical="center" wrapText="1"/>
    </xf>
    <xf numFmtId="0" fontId="3" fillId="5" borderId="38"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33" xfId="0" applyFont="1" applyFill="1" applyBorder="1" applyAlignment="1">
      <alignment horizontal="center" vertical="center"/>
    </xf>
    <xf numFmtId="0" fontId="2" fillId="0" borderId="30" xfId="0" applyFont="1" applyBorder="1" applyAlignment="1">
      <alignment horizontal="center" vertical="center" wrapText="1"/>
    </xf>
    <xf numFmtId="0" fontId="3" fillId="0" borderId="15" xfId="0" applyFont="1" applyBorder="1" applyAlignment="1"/>
    <xf numFmtId="0" fontId="22" fillId="0" borderId="0" xfId="6"/>
    <xf numFmtId="0" fontId="3" fillId="0" borderId="0" xfId="0" applyFont="1" applyFill="1" applyAlignment="1">
      <alignment horizontal="left"/>
    </xf>
    <xf numFmtId="9" fontId="2" fillId="0" borderId="0" xfId="1" applyFont="1"/>
    <xf numFmtId="166" fontId="2" fillId="0" borderId="15" xfId="7" applyNumberFormat="1" applyFont="1" applyBorder="1"/>
    <xf numFmtId="9" fontId="2" fillId="0" borderId="15" xfId="1" applyFont="1" applyBorder="1"/>
    <xf numFmtId="0" fontId="3" fillId="0" borderId="15" xfId="0" applyFont="1" applyBorder="1" applyAlignment="1">
      <alignment horizontal="center" vertical="center"/>
    </xf>
    <xf numFmtId="0" fontId="3" fillId="0" borderId="15" xfId="0" applyFont="1" applyFill="1" applyBorder="1" applyAlignment="1">
      <alignment wrapText="1"/>
    </xf>
    <xf numFmtId="0" fontId="2" fillId="0" borderId="15" xfId="0" applyFont="1" applyBorder="1" applyAlignment="1">
      <alignment horizontal="left"/>
    </xf>
    <xf numFmtId="3" fontId="29" fillId="0" borderId="15" xfId="0" applyNumberFormat="1" applyFont="1" applyBorder="1"/>
    <xf numFmtId="10" fontId="2" fillId="0" borderId="15" xfId="1" applyNumberFormat="1" applyFont="1" applyBorder="1"/>
    <xf numFmtId="164" fontId="2" fillId="0" borderId="15" xfId="0" applyNumberFormat="1" applyFont="1" applyBorder="1"/>
    <xf numFmtId="0" fontId="3" fillId="0" borderId="15" xfId="0" applyFont="1" applyBorder="1" applyAlignment="1">
      <alignment horizontal="right"/>
    </xf>
    <xf numFmtId="14" fontId="0" fillId="0" borderId="15" xfId="0" applyNumberFormat="1" applyBorder="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4" fontId="2" fillId="0" borderId="6" xfId="0" applyNumberFormat="1" applyFont="1" applyBorder="1" applyAlignment="1">
      <alignment horizontal="center" vertical="center"/>
    </xf>
    <xf numFmtId="3" fontId="3" fillId="0" borderId="6" xfId="0" applyNumberFormat="1" applyFont="1" applyBorder="1" applyAlignment="1">
      <alignment horizontal="center" vertical="center"/>
    </xf>
    <xf numFmtId="0" fontId="3" fillId="0" borderId="6" xfId="0" applyFont="1" applyBorder="1" applyAlignment="1">
      <alignment horizontal="center" vertical="center"/>
    </xf>
    <xf numFmtId="4" fontId="3" fillId="0" borderId="6" xfId="0" applyNumberFormat="1" applyFont="1" applyBorder="1" applyAlignment="1">
      <alignment horizontal="center" vertical="center"/>
    </xf>
    <xf numFmtId="0" fontId="27" fillId="2" borderId="4" xfId="0" applyFont="1" applyFill="1" applyBorder="1" applyAlignment="1">
      <alignment horizontal="center" vertical="center"/>
    </xf>
    <xf numFmtId="0" fontId="27"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2" xfId="0" applyFont="1" applyBorder="1" applyAlignment="1">
      <alignment horizontal="right" vertical="center"/>
    </xf>
    <xf numFmtId="0" fontId="6" fillId="0" borderId="3" xfId="0" applyFont="1" applyBorder="1" applyAlignment="1">
      <alignment horizontal="right" vertical="center"/>
    </xf>
    <xf numFmtId="10" fontId="2" fillId="0" borderId="2" xfId="0" applyNumberFormat="1" applyFont="1" applyBorder="1" applyAlignment="1">
      <alignment horizontal="right" vertical="center"/>
    </xf>
    <xf numFmtId="10" fontId="2" fillId="0" borderId="3" xfId="0" applyNumberFormat="1" applyFont="1" applyBorder="1" applyAlignment="1">
      <alignment horizontal="right" vertical="center"/>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14" xfId="0" applyFont="1" applyBorder="1" applyAlignment="1">
      <alignment horizontal="justify" vertical="center" wrapText="1"/>
    </xf>
    <xf numFmtId="0" fontId="7" fillId="0" borderId="11" xfId="0" applyFont="1" applyBorder="1" applyAlignment="1">
      <alignment horizontal="justify"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15" xfId="0" applyFont="1" applyBorder="1" applyAlignment="1">
      <alignment horizontal="center"/>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0" fontId="2" fillId="0" borderId="7" xfId="0" applyFont="1" applyBorder="1" applyAlignment="1">
      <alignment horizontal="center" vertical="center" wrapText="1"/>
    </xf>
    <xf numFmtId="3" fontId="27" fillId="2" borderId="8" xfId="0" applyNumberFormat="1" applyFont="1" applyFill="1" applyBorder="1" applyAlignment="1">
      <alignment horizontal="center" vertical="center" wrapText="1"/>
    </xf>
    <xf numFmtId="3" fontId="27" fillId="2" borderId="4" xfId="0" applyNumberFormat="1" applyFont="1" applyFill="1" applyBorder="1" applyAlignment="1">
      <alignment horizontal="center" vertical="center" wrapText="1"/>
    </xf>
    <xf numFmtId="0" fontId="2" fillId="0" borderId="15" xfId="0" applyFont="1" applyBorder="1" applyAlignment="1">
      <alignment horizontal="center"/>
    </xf>
    <xf numFmtId="0" fontId="27" fillId="2" borderId="8"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10" fontId="11" fillId="0" borderId="74" xfId="2" applyNumberFormat="1" applyFont="1" applyBorder="1" applyAlignment="1">
      <alignment horizontal="center" vertical="center" wrapText="1"/>
    </xf>
    <xf numFmtId="10" fontId="11" fillId="0" borderId="76" xfId="2" applyNumberFormat="1" applyFont="1" applyBorder="1" applyAlignment="1">
      <alignment horizontal="center" vertical="center" wrapText="1"/>
    </xf>
    <xf numFmtId="10" fontId="11" fillId="0" borderId="80" xfId="2" applyNumberFormat="1" applyFont="1" applyBorder="1" applyAlignment="1">
      <alignment horizontal="center" vertical="center" wrapText="1"/>
    </xf>
    <xf numFmtId="0" fontId="1" fillId="0" borderId="73" xfId="2" applyFont="1" applyBorder="1" applyAlignment="1">
      <alignment horizontal="center" vertical="center" wrapText="1"/>
    </xf>
    <xf numFmtId="0" fontId="1" fillId="0" borderId="70" xfId="2" applyFont="1" applyBorder="1" applyAlignment="1">
      <alignment horizontal="center" vertical="center" wrapText="1"/>
    </xf>
    <xf numFmtId="0" fontId="1" fillId="0" borderId="79" xfId="2" applyFont="1" applyBorder="1" applyAlignment="1">
      <alignment horizontal="center" vertical="center" wrapText="1"/>
    </xf>
    <xf numFmtId="0" fontId="2" fillId="0" borderId="35" xfId="0" applyFont="1" applyBorder="1" applyAlignment="1">
      <alignment horizontal="center" vertical="center"/>
    </xf>
    <xf numFmtId="0" fontId="3" fillId="5" borderId="41" xfId="0" applyFont="1" applyFill="1" applyBorder="1" applyAlignment="1">
      <alignment horizontal="justify" vertical="center"/>
    </xf>
    <xf numFmtId="0" fontId="3" fillId="5" borderId="32" xfId="0" applyFont="1" applyFill="1" applyBorder="1" applyAlignment="1">
      <alignment horizontal="justify" vertical="center"/>
    </xf>
    <xf numFmtId="0" fontId="3" fillId="5" borderId="36"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41" xfId="0" applyFont="1" applyFill="1" applyBorder="1" applyAlignment="1">
      <alignment horizontal="left" vertical="center"/>
    </xf>
    <xf numFmtId="0" fontId="3" fillId="5" borderId="32" xfId="0" applyFont="1" applyFill="1" applyBorder="1" applyAlignment="1">
      <alignment horizontal="left" vertical="center"/>
    </xf>
    <xf numFmtId="0" fontId="2" fillId="5" borderId="41" xfId="0" applyFont="1" applyFill="1" applyBorder="1" applyAlignment="1">
      <alignment horizontal="left" vertical="center"/>
    </xf>
    <xf numFmtId="0" fontId="2" fillId="5" borderId="32" xfId="0" applyFont="1" applyFill="1" applyBorder="1" applyAlignment="1">
      <alignment horizontal="left" vertical="center"/>
    </xf>
    <xf numFmtId="0" fontId="3" fillId="5" borderId="41" xfId="0" applyFont="1" applyFill="1" applyBorder="1" applyAlignment="1">
      <alignment horizontal="center" vertical="center"/>
    </xf>
    <xf numFmtId="0" fontId="3" fillId="5" borderId="32" xfId="0" applyFont="1" applyFill="1" applyBorder="1" applyAlignment="1">
      <alignment horizontal="center" vertical="center"/>
    </xf>
    <xf numFmtId="0" fontId="2" fillId="5" borderId="41"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3" fillId="5" borderId="36"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6" xfId="0" applyFont="1" applyFill="1" applyBorder="1" applyAlignment="1">
      <alignment horizontal="justify" vertical="center"/>
    </xf>
    <xf numFmtId="0" fontId="3" fillId="5" borderId="43" xfId="0" applyFont="1" applyFill="1" applyBorder="1" applyAlignment="1">
      <alignment horizontal="justify" vertical="center"/>
    </xf>
    <xf numFmtId="0" fontId="3" fillId="5" borderId="48"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41" xfId="0" applyFont="1" applyFill="1" applyBorder="1" applyAlignment="1">
      <alignment horizontal="justify" vertical="center" wrapText="1"/>
    </xf>
    <xf numFmtId="0" fontId="3" fillId="5" borderId="32" xfId="0" applyFont="1" applyFill="1" applyBorder="1" applyAlignment="1">
      <alignment horizontal="justify" vertical="center" wrapText="1"/>
    </xf>
    <xf numFmtId="0" fontId="18" fillId="5" borderId="4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3" fillId="5" borderId="41"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0" xfId="0" applyFont="1" applyFill="1" applyBorder="1" applyAlignment="1">
      <alignment horizontal="left" vertical="center"/>
    </xf>
    <xf numFmtId="0" fontId="3" fillId="5" borderId="37"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41" xfId="0" applyFont="1" applyFill="1" applyBorder="1" applyAlignment="1">
      <alignment horizontal="left" vertical="center" textRotation="90"/>
    </xf>
    <xf numFmtId="0" fontId="3" fillId="5" borderId="30" xfId="0" applyFont="1" applyFill="1" applyBorder="1" applyAlignment="1">
      <alignment horizontal="left" vertical="center" textRotation="90"/>
    </xf>
    <xf numFmtId="0" fontId="3" fillId="5" borderId="32" xfId="0" applyFont="1" applyFill="1" applyBorder="1" applyAlignment="1">
      <alignment horizontal="left" vertical="center" textRotation="90"/>
    </xf>
    <xf numFmtId="0" fontId="2" fillId="0" borderId="36" xfId="0" applyFont="1" applyBorder="1" applyAlignment="1">
      <alignment horizontal="justify" vertical="center"/>
    </xf>
    <xf numFmtId="0" fontId="2" fillId="0" borderId="35" xfId="0" applyFont="1" applyBorder="1" applyAlignment="1">
      <alignment horizontal="justify" vertical="center"/>
    </xf>
    <xf numFmtId="0" fontId="2" fillId="0" borderId="29" xfId="0" applyFont="1" applyBorder="1" applyAlignment="1">
      <alignment horizontal="justify" vertical="center"/>
    </xf>
    <xf numFmtId="0" fontId="3" fillId="0" borderId="36" xfId="0" applyFont="1" applyBorder="1" applyAlignment="1">
      <alignment horizontal="justify" vertical="center"/>
    </xf>
    <xf numFmtId="0" fontId="3" fillId="0" borderId="35" xfId="0" applyFont="1" applyBorder="1" applyAlignment="1">
      <alignment horizontal="justify" vertical="center"/>
    </xf>
    <xf numFmtId="0" fontId="3" fillId="0" borderId="29" xfId="0" applyFont="1" applyBorder="1" applyAlignment="1">
      <alignment horizontal="justify" vertical="center"/>
    </xf>
    <xf numFmtId="0" fontId="3" fillId="5" borderId="30" xfId="0" applyFont="1" applyFill="1" applyBorder="1" applyAlignment="1">
      <alignment horizontal="left" vertical="center" wrapText="1"/>
    </xf>
    <xf numFmtId="0" fontId="3" fillId="5" borderId="40"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2" fillId="0" borderId="41" xfId="0" applyFont="1" applyBorder="1" applyAlignment="1">
      <alignment horizontal="left" vertical="center" textRotation="90"/>
    </xf>
    <xf numFmtId="0" fontId="2" fillId="0" borderId="30" xfId="0" applyFont="1" applyBorder="1" applyAlignment="1">
      <alignment horizontal="left" vertical="center" textRotation="90"/>
    </xf>
    <xf numFmtId="0" fontId="2" fillId="0" borderId="32" xfId="0" applyFont="1" applyBorder="1" applyAlignment="1">
      <alignment horizontal="left" vertical="center" textRotation="90"/>
    </xf>
    <xf numFmtId="0" fontId="2" fillId="0" borderId="41"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29"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29" xfId="0" applyFont="1" applyBorder="1" applyAlignment="1">
      <alignment horizontal="justify" vertical="center" wrapText="1"/>
    </xf>
    <xf numFmtId="0" fontId="3" fillId="5" borderId="30" xfId="0" applyFont="1" applyFill="1" applyBorder="1" applyAlignment="1">
      <alignment horizontal="center" vertical="center" wrapText="1"/>
    </xf>
    <xf numFmtId="0" fontId="2" fillId="0" borderId="41" xfId="0" applyFont="1" applyBorder="1" applyAlignment="1">
      <alignment horizontal="left" vertical="center" wrapText="1"/>
    </xf>
    <xf numFmtId="0" fontId="2" fillId="0" borderId="30" xfId="0" applyFont="1" applyBorder="1" applyAlignment="1">
      <alignment horizontal="left" vertical="center" wrapText="1"/>
    </xf>
    <xf numFmtId="0" fontId="2" fillId="0" borderId="32" xfId="0" applyFont="1" applyBorder="1" applyAlignment="1">
      <alignment horizontal="left" vertical="center" wrapText="1"/>
    </xf>
    <xf numFmtId="0" fontId="2" fillId="0" borderId="36" xfId="0" applyFont="1" applyBorder="1" applyAlignment="1">
      <alignment horizontal="left" vertical="center" wrapText="1"/>
    </xf>
    <xf numFmtId="0" fontId="2" fillId="0" borderId="29" xfId="0" applyFont="1" applyBorder="1" applyAlignment="1">
      <alignment horizontal="left" vertical="center" wrapText="1"/>
    </xf>
    <xf numFmtId="0" fontId="3" fillId="5" borderId="36" xfId="0" applyFont="1" applyFill="1" applyBorder="1" applyAlignment="1">
      <alignment horizontal="justify" vertical="center" wrapText="1"/>
    </xf>
    <xf numFmtId="0" fontId="3" fillId="5" borderId="29" xfId="0" applyFont="1" applyFill="1" applyBorder="1" applyAlignment="1">
      <alignment horizontal="justify" vertical="center" wrapText="1"/>
    </xf>
    <xf numFmtId="0" fontId="3" fillId="0" borderId="4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2" xfId="0" applyFont="1" applyBorder="1" applyAlignment="1">
      <alignment horizontal="center" vertical="center" wrapText="1"/>
    </xf>
    <xf numFmtId="0" fontId="3" fillId="5" borderId="40" xfId="0" applyFont="1" applyFill="1" applyBorder="1" applyAlignment="1">
      <alignment horizontal="center" vertical="center" textRotation="90" wrapText="1"/>
    </xf>
    <xf numFmtId="0" fontId="3" fillId="5" borderId="33" xfId="0" applyFont="1" applyFill="1" applyBorder="1" applyAlignment="1">
      <alignment horizontal="center" vertical="center" textRotation="90" wrapText="1"/>
    </xf>
    <xf numFmtId="0" fontId="3" fillId="5" borderId="41" xfId="0" applyFont="1" applyFill="1" applyBorder="1" applyAlignment="1">
      <alignment horizontal="center" vertical="center" textRotation="90" wrapText="1"/>
    </xf>
    <xf numFmtId="0" fontId="3" fillId="5" borderId="32" xfId="0" applyFont="1" applyFill="1" applyBorder="1" applyAlignment="1">
      <alignment horizontal="center" vertical="center" textRotation="90" wrapText="1"/>
    </xf>
    <xf numFmtId="0" fontId="3" fillId="5" borderId="34" xfId="0" applyFont="1" applyFill="1" applyBorder="1" applyAlignment="1">
      <alignment horizontal="center" vertical="center" wrapText="1"/>
    </xf>
    <xf numFmtId="0" fontId="2" fillId="0" borderId="40" xfId="0" applyFont="1" applyBorder="1" applyAlignment="1">
      <alignment vertical="center" wrapText="1"/>
    </xf>
    <xf numFmtId="0" fontId="2" fillId="0" borderId="33" xfId="0" applyFont="1" applyBorder="1" applyAlignment="1">
      <alignment vertical="center" wrapText="1"/>
    </xf>
    <xf numFmtId="0" fontId="2" fillId="0" borderId="36" xfId="0" applyFont="1" applyBorder="1"/>
    <xf numFmtId="0" fontId="2" fillId="0" borderId="35" xfId="0" applyFont="1" applyBorder="1"/>
    <xf numFmtId="0" fontId="2" fillId="0" borderId="29" xfId="0" applyFont="1" applyBorder="1"/>
    <xf numFmtId="0" fontId="2" fillId="0" borderId="39" xfId="0" applyFont="1" applyBorder="1" applyAlignment="1">
      <alignment vertical="center" wrapText="1"/>
    </xf>
    <xf numFmtId="0" fontId="2" fillId="0" borderId="31" xfId="0" applyFont="1" applyBorder="1" applyAlignment="1">
      <alignment vertical="center" wrapText="1"/>
    </xf>
    <xf numFmtId="4" fontId="2" fillId="0" borderId="41"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4" fontId="2" fillId="0" borderId="32" xfId="0" applyNumberFormat="1" applyFont="1" applyBorder="1" applyAlignment="1">
      <alignment horizontal="center"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center" vertical="center" wrapText="1"/>
    </xf>
    <xf numFmtId="0" fontId="7" fillId="7" borderId="36" xfId="0" applyFont="1" applyFill="1" applyBorder="1" applyAlignment="1">
      <alignment horizontal="left" vertical="center"/>
    </xf>
    <xf numFmtId="0" fontId="7" fillId="7" borderId="35" xfId="0" applyFont="1" applyFill="1" applyBorder="1" applyAlignment="1">
      <alignment horizontal="left" vertical="center"/>
    </xf>
    <xf numFmtId="0" fontId="7" fillId="7" borderId="29" xfId="0" applyFont="1" applyFill="1" applyBorder="1" applyAlignment="1">
      <alignment horizontal="left" vertical="center"/>
    </xf>
    <xf numFmtId="0" fontId="2" fillId="0" borderId="42" xfId="0" applyFont="1" applyBorder="1" applyAlignment="1">
      <alignment horizontal="justify" vertical="center" wrapText="1"/>
    </xf>
    <xf numFmtId="0" fontId="7" fillId="7" borderId="40" xfId="0" applyFont="1" applyFill="1" applyBorder="1" applyAlignment="1">
      <alignment horizontal="left" vertical="center"/>
    </xf>
    <xf numFmtId="0" fontId="7" fillId="7" borderId="34" xfId="0" applyFont="1" applyFill="1" applyBorder="1" applyAlignment="1">
      <alignment horizontal="left" vertical="center"/>
    </xf>
    <xf numFmtId="0" fontId="7" fillId="7" borderId="33" xfId="0" applyFont="1" applyFill="1" applyBorder="1" applyAlignment="1">
      <alignment horizontal="left" vertical="center"/>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6" fillId="0" borderId="39" xfId="0" applyFont="1" applyBorder="1" applyAlignment="1">
      <alignment horizontal="left" vertical="center" wrapText="1"/>
    </xf>
    <xf numFmtId="0" fontId="6" fillId="0" borderId="31" xfId="0" applyFont="1" applyBorder="1" applyAlignment="1">
      <alignment horizontal="left" vertical="center" wrapText="1"/>
    </xf>
    <xf numFmtId="0" fontId="2" fillId="0" borderId="40" xfId="0" applyFont="1" applyBorder="1" applyAlignment="1">
      <alignment vertical="top" wrapText="1"/>
    </xf>
    <xf numFmtId="0" fontId="2" fillId="0" borderId="33" xfId="0" applyFont="1" applyBorder="1" applyAlignment="1">
      <alignment vertical="top"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40" xfId="0" applyFont="1" applyBorder="1" applyAlignment="1">
      <alignment horizontal="left" vertical="center" wrapText="1"/>
    </xf>
    <xf numFmtId="0" fontId="6" fillId="0" borderId="33" xfId="0" applyFont="1" applyBorder="1" applyAlignment="1">
      <alignment horizontal="left" vertical="center" wrapText="1"/>
    </xf>
    <xf numFmtId="4" fontId="6" fillId="0" borderId="41" xfId="0" applyNumberFormat="1" applyFont="1" applyBorder="1" applyAlignment="1">
      <alignment horizontal="center" vertical="center" wrapText="1"/>
    </xf>
    <xf numFmtId="4" fontId="6" fillId="0" borderId="30" xfId="0" applyNumberFormat="1" applyFont="1" applyBorder="1" applyAlignment="1">
      <alignment horizontal="center" vertical="center" wrapText="1"/>
    </xf>
    <xf numFmtId="4" fontId="6" fillId="0" borderId="32" xfId="0" applyNumberFormat="1" applyFont="1" applyBorder="1" applyAlignment="1">
      <alignment horizontal="center" vertical="center" wrapText="1"/>
    </xf>
    <xf numFmtId="0" fontId="2" fillId="0" borderId="39" xfId="0" applyFont="1" applyBorder="1" applyAlignment="1">
      <alignment horizontal="left" vertical="center" wrapText="1"/>
    </xf>
    <xf numFmtId="0" fontId="2" fillId="0" borderId="31" xfId="0" applyFont="1" applyBorder="1" applyAlignment="1">
      <alignment horizontal="left" vertical="center" wrapText="1"/>
    </xf>
    <xf numFmtId="0" fontId="2" fillId="0" borderId="40" xfId="0" applyFont="1" applyBorder="1" applyAlignment="1">
      <alignment horizontal="left" vertical="center" wrapText="1"/>
    </xf>
    <xf numFmtId="0" fontId="2" fillId="0" borderId="33" xfId="0" applyFont="1" applyBorder="1" applyAlignment="1">
      <alignment horizontal="left" vertical="center" wrapText="1"/>
    </xf>
    <xf numFmtId="0" fontId="7" fillId="5" borderId="41" xfId="0" applyFont="1" applyFill="1" applyBorder="1" applyAlignment="1">
      <alignment horizontal="left" vertical="center" wrapText="1"/>
    </xf>
    <xf numFmtId="0" fontId="7" fillId="5" borderId="32" xfId="0" applyFont="1" applyFill="1" applyBorder="1" applyAlignment="1">
      <alignment horizontal="left" vertical="center" wrapText="1"/>
    </xf>
    <xf numFmtId="0" fontId="7" fillId="5" borderId="37" xfId="0" applyFont="1" applyFill="1" applyBorder="1" applyAlignment="1">
      <alignment horizontal="left" vertical="center" wrapText="1"/>
    </xf>
    <xf numFmtId="0" fontId="7" fillId="5" borderId="38" xfId="0" applyFont="1" applyFill="1" applyBorder="1" applyAlignment="1">
      <alignment horizontal="left" vertical="center" wrapText="1"/>
    </xf>
    <xf numFmtId="0" fontId="7" fillId="5" borderId="40" xfId="0" applyFont="1" applyFill="1" applyBorder="1" applyAlignment="1">
      <alignment horizontal="left" vertical="center" wrapText="1"/>
    </xf>
    <xf numFmtId="0" fontId="7" fillId="5" borderId="33" xfId="0" applyFont="1" applyFill="1" applyBorder="1" applyAlignment="1">
      <alignment horizontal="left" vertical="center" wrapText="1"/>
    </xf>
    <xf numFmtId="0" fontId="7" fillId="7" borderId="36" xfId="0" applyFont="1" applyFill="1" applyBorder="1" applyAlignment="1">
      <alignment horizontal="left" vertical="center" wrapText="1"/>
    </xf>
    <xf numFmtId="0" fontId="7" fillId="7" borderId="35" xfId="0" applyFont="1" applyFill="1" applyBorder="1" applyAlignment="1">
      <alignment horizontal="left" vertical="center" wrapText="1"/>
    </xf>
    <xf numFmtId="0" fontId="7" fillId="7" borderId="29" xfId="0" applyFont="1" applyFill="1" applyBorder="1" applyAlignment="1">
      <alignment horizontal="left" vertical="center" wrapText="1"/>
    </xf>
  </cellXfs>
  <cellStyles count="8">
    <cellStyle name="Čiarka" xfId="7" builtinId="3"/>
    <cellStyle name="Hypertextové prepojenie" xfId="6" builtinId="8"/>
    <cellStyle name="Normálna 2" xfId="3"/>
    <cellStyle name="Normálne" xfId="0" builtinId="0"/>
    <cellStyle name="Normálne 2" xfId="2"/>
    <cellStyle name="Normálne 3" xfId="4"/>
    <cellStyle name="Percentá" xfId="1" builtinId="5"/>
    <cellStyle name="Percentá 2" xf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800000"/>
      <color rgb="FFCC3300"/>
      <color rgb="FFFF9966"/>
      <color rgb="FF000000"/>
      <color rgb="FF993300"/>
      <color rgb="FFFFCC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22304744538332"/>
          <c:y val="3.6482618348840812E-2"/>
          <c:w val="0.79653339551697322"/>
          <c:h val="0.73415829454199311"/>
        </c:manualLayout>
      </c:layout>
      <c:lineChart>
        <c:grouping val="standard"/>
        <c:varyColors val="0"/>
        <c:ser>
          <c:idx val="0"/>
          <c:order val="0"/>
          <c:tx>
            <c:strRef>
              <c:f>'Kap.3 Vývoj dôchod. fondov'!$R$3</c:f>
              <c:strCache>
                <c:ptCount val="1"/>
                <c:pt idx="0">
                  <c:v>Akciové d.f.</c:v>
                </c:pt>
              </c:strCache>
            </c:strRef>
          </c:tx>
          <c:spPr>
            <a:ln>
              <a:solidFill>
                <a:schemeClr val="accent2">
                  <a:lumMod val="20000"/>
                  <a:lumOff val="80000"/>
                </a:schemeClr>
              </a:solidFill>
            </a:ln>
          </c:spPr>
          <c:marker>
            <c:symbol val="none"/>
          </c:marker>
          <c:cat>
            <c:numRef>
              <c:f>'Kap.3 Vývoj dôchod. fondov'!$Q$4:$Q$248</c:f>
              <c:numCache>
                <c:formatCode>m/d/yyyy</c:formatCode>
                <c:ptCount val="245"/>
                <c:pt idx="0">
                  <c:v>42737</c:v>
                </c:pt>
                <c:pt idx="1">
                  <c:v>42738</c:v>
                </c:pt>
                <c:pt idx="2">
                  <c:v>42739</c:v>
                </c:pt>
                <c:pt idx="3">
                  <c:v>42740</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42843</c:v>
                </c:pt>
                <c:pt idx="74">
                  <c:v>42844</c:v>
                </c:pt>
                <c:pt idx="75">
                  <c:v>42845</c:v>
                </c:pt>
                <c:pt idx="76">
                  <c:v>42846</c:v>
                </c:pt>
                <c:pt idx="77">
                  <c:v>42849</c:v>
                </c:pt>
                <c:pt idx="78">
                  <c:v>42850</c:v>
                </c:pt>
                <c:pt idx="79">
                  <c:v>42851</c:v>
                </c:pt>
                <c:pt idx="80">
                  <c:v>42852</c:v>
                </c:pt>
                <c:pt idx="81">
                  <c:v>42857</c:v>
                </c:pt>
                <c:pt idx="82">
                  <c:v>42858</c:v>
                </c:pt>
                <c:pt idx="83">
                  <c:v>42859</c:v>
                </c:pt>
                <c:pt idx="84">
                  <c:v>42860</c:v>
                </c:pt>
                <c:pt idx="85">
                  <c:v>42864</c:v>
                </c:pt>
                <c:pt idx="86">
                  <c:v>42865</c:v>
                </c:pt>
                <c:pt idx="87">
                  <c:v>42866</c:v>
                </c:pt>
                <c:pt idx="88">
                  <c:v>42867</c:v>
                </c:pt>
                <c:pt idx="89">
                  <c:v>42870</c:v>
                </c:pt>
                <c:pt idx="90">
                  <c:v>42871</c:v>
                </c:pt>
                <c:pt idx="91">
                  <c:v>42872</c:v>
                </c:pt>
                <c:pt idx="92">
                  <c:v>42873</c:v>
                </c:pt>
                <c:pt idx="93">
                  <c:v>42874</c:v>
                </c:pt>
                <c:pt idx="94">
                  <c:v>42877</c:v>
                </c:pt>
                <c:pt idx="95">
                  <c:v>42878</c:v>
                </c:pt>
                <c:pt idx="96">
                  <c:v>42879</c:v>
                </c:pt>
                <c:pt idx="97">
                  <c:v>42880</c:v>
                </c:pt>
                <c:pt idx="98">
                  <c:v>42881</c:v>
                </c:pt>
                <c:pt idx="99">
                  <c:v>42884</c:v>
                </c:pt>
                <c:pt idx="100">
                  <c:v>42885</c:v>
                </c:pt>
                <c:pt idx="101">
                  <c:v>42886</c:v>
                </c:pt>
                <c:pt idx="102">
                  <c:v>42887</c:v>
                </c:pt>
                <c:pt idx="103">
                  <c:v>42888</c:v>
                </c:pt>
                <c:pt idx="104">
                  <c:v>42891</c:v>
                </c:pt>
                <c:pt idx="105">
                  <c:v>42892</c:v>
                </c:pt>
                <c:pt idx="106">
                  <c:v>42893</c:v>
                </c:pt>
                <c:pt idx="107">
                  <c:v>42894</c:v>
                </c:pt>
                <c:pt idx="108">
                  <c:v>42895</c:v>
                </c:pt>
                <c:pt idx="109">
                  <c:v>42898</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42919</c:v>
                </c:pt>
                <c:pt idx="124">
                  <c:v>42920</c:v>
                </c:pt>
                <c:pt idx="125">
                  <c:v>42922</c:v>
                </c:pt>
                <c:pt idx="126">
                  <c:v>42923</c:v>
                </c:pt>
                <c:pt idx="127">
                  <c:v>42926</c:v>
                </c:pt>
                <c:pt idx="128">
                  <c:v>42927</c:v>
                </c:pt>
                <c:pt idx="129">
                  <c:v>42928</c:v>
                </c:pt>
                <c:pt idx="130">
                  <c:v>42929</c:v>
                </c:pt>
                <c:pt idx="131">
                  <c:v>42930</c:v>
                </c:pt>
                <c:pt idx="132">
                  <c:v>42933</c:v>
                </c:pt>
                <c:pt idx="133">
                  <c:v>42934</c:v>
                </c:pt>
                <c:pt idx="134">
                  <c:v>42935</c:v>
                </c:pt>
                <c:pt idx="135">
                  <c:v>42936</c:v>
                </c:pt>
                <c:pt idx="136">
                  <c:v>42937</c:v>
                </c:pt>
                <c:pt idx="137">
                  <c:v>42940</c:v>
                </c:pt>
                <c:pt idx="138">
                  <c:v>42941</c:v>
                </c:pt>
                <c:pt idx="139">
                  <c:v>42942</c:v>
                </c:pt>
                <c:pt idx="140">
                  <c:v>42943</c:v>
                </c:pt>
                <c:pt idx="141">
                  <c:v>42944</c:v>
                </c:pt>
                <c:pt idx="142">
                  <c:v>42947</c:v>
                </c:pt>
                <c:pt idx="143">
                  <c:v>42948</c:v>
                </c:pt>
                <c:pt idx="144">
                  <c:v>42949</c:v>
                </c:pt>
                <c:pt idx="145">
                  <c:v>42950</c:v>
                </c:pt>
                <c:pt idx="146">
                  <c:v>42951</c:v>
                </c:pt>
                <c:pt idx="147">
                  <c:v>42954</c:v>
                </c:pt>
                <c:pt idx="148">
                  <c:v>42955</c:v>
                </c:pt>
                <c:pt idx="149">
                  <c:v>42956</c:v>
                </c:pt>
                <c:pt idx="150">
                  <c:v>42957</c:v>
                </c:pt>
                <c:pt idx="151">
                  <c:v>42958</c:v>
                </c:pt>
                <c:pt idx="152">
                  <c:v>42961</c:v>
                </c:pt>
                <c:pt idx="153">
                  <c:v>42962</c:v>
                </c:pt>
                <c:pt idx="154">
                  <c:v>42963</c:v>
                </c:pt>
                <c:pt idx="155">
                  <c:v>42964</c:v>
                </c:pt>
                <c:pt idx="156">
                  <c:v>42965</c:v>
                </c:pt>
                <c:pt idx="157">
                  <c:v>42968</c:v>
                </c:pt>
                <c:pt idx="158">
                  <c:v>42969</c:v>
                </c:pt>
                <c:pt idx="159">
                  <c:v>42970</c:v>
                </c:pt>
                <c:pt idx="160">
                  <c:v>42971</c:v>
                </c:pt>
                <c:pt idx="161">
                  <c:v>42972</c:v>
                </c:pt>
                <c:pt idx="162">
                  <c:v>42975</c:v>
                </c:pt>
                <c:pt idx="163">
                  <c:v>42977</c:v>
                </c:pt>
                <c:pt idx="164">
                  <c:v>42978</c:v>
                </c:pt>
                <c:pt idx="165">
                  <c:v>42982</c:v>
                </c:pt>
                <c:pt idx="166">
                  <c:v>42983</c:v>
                </c:pt>
                <c:pt idx="167">
                  <c:v>42984</c:v>
                </c:pt>
                <c:pt idx="168">
                  <c:v>42985</c:v>
                </c:pt>
                <c:pt idx="169">
                  <c:v>42986</c:v>
                </c:pt>
                <c:pt idx="170">
                  <c:v>42989</c:v>
                </c:pt>
                <c:pt idx="171">
                  <c:v>42990</c:v>
                </c:pt>
                <c:pt idx="172">
                  <c:v>42991</c:v>
                </c:pt>
                <c:pt idx="173">
                  <c:v>42992</c:v>
                </c:pt>
                <c:pt idx="174">
                  <c:v>42996</c:v>
                </c:pt>
                <c:pt idx="175">
                  <c:v>42997</c:v>
                </c:pt>
                <c:pt idx="176">
                  <c:v>42998</c:v>
                </c:pt>
                <c:pt idx="177">
                  <c:v>42999</c:v>
                </c:pt>
                <c:pt idx="178">
                  <c:v>43000</c:v>
                </c:pt>
                <c:pt idx="179">
                  <c:v>43003</c:v>
                </c:pt>
                <c:pt idx="180">
                  <c:v>43004</c:v>
                </c:pt>
                <c:pt idx="181">
                  <c:v>43005</c:v>
                </c:pt>
                <c:pt idx="182">
                  <c:v>43006</c:v>
                </c:pt>
                <c:pt idx="183">
                  <c:v>43007</c:v>
                </c:pt>
                <c:pt idx="184">
                  <c:v>43010</c:v>
                </c:pt>
                <c:pt idx="185">
                  <c:v>43011</c:v>
                </c:pt>
                <c:pt idx="186">
                  <c:v>43012</c:v>
                </c:pt>
                <c:pt idx="187">
                  <c:v>43013</c:v>
                </c:pt>
                <c:pt idx="188">
                  <c:v>43014</c:v>
                </c:pt>
                <c:pt idx="189">
                  <c:v>43017</c:v>
                </c:pt>
                <c:pt idx="190">
                  <c:v>43018</c:v>
                </c:pt>
                <c:pt idx="191">
                  <c:v>43019</c:v>
                </c:pt>
                <c:pt idx="192">
                  <c:v>43020</c:v>
                </c:pt>
                <c:pt idx="193">
                  <c:v>43021</c:v>
                </c:pt>
                <c:pt idx="194">
                  <c:v>43024</c:v>
                </c:pt>
                <c:pt idx="195">
                  <c:v>43025</c:v>
                </c:pt>
                <c:pt idx="196">
                  <c:v>43026</c:v>
                </c:pt>
                <c:pt idx="197">
                  <c:v>43027</c:v>
                </c:pt>
                <c:pt idx="198">
                  <c:v>43028</c:v>
                </c:pt>
                <c:pt idx="199">
                  <c:v>43031</c:v>
                </c:pt>
                <c:pt idx="200">
                  <c:v>43032</c:v>
                </c:pt>
                <c:pt idx="201">
                  <c:v>43033</c:v>
                </c:pt>
                <c:pt idx="202">
                  <c:v>43034</c:v>
                </c:pt>
                <c:pt idx="203">
                  <c:v>43035</c:v>
                </c:pt>
                <c:pt idx="204">
                  <c:v>43038</c:v>
                </c:pt>
                <c:pt idx="205">
                  <c:v>43039</c:v>
                </c:pt>
                <c:pt idx="206">
                  <c:v>43041</c:v>
                </c:pt>
                <c:pt idx="207">
                  <c:v>43042</c:v>
                </c:pt>
                <c:pt idx="208">
                  <c:v>43045</c:v>
                </c:pt>
                <c:pt idx="209">
                  <c:v>43046</c:v>
                </c:pt>
                <c:pt idx="210">
                  <c:v>43047</c:v>
                </c:pt>
                <c:pt idx="211">
                  <c:v>43048</c:v>
                </c:pt>
                <c:pt idx="212">
                  <c:v>43049</c:v>
                </c:pt>
                <c:pt idx="213">
                  <c:v>43052</c:v>
                </c:pt>
                <c:pt idx="214">
                  <c:v>43053</c:v>
                </c:pt>
                <c:pt idx="215">
                  <c:v>43054</c:v>
                </c:pt>
                <c:pt idx="216">
                  <c:v>43055</c:v>
                </c:pt>
                <c:pt idx="217">
                  <c:v>43059</c:v>
                </c:pt>
                <c:pt idx="218">
                  <c:v>43060</c:v>
                </c:pt>
                <c:pt idx="219">
                  <c:v>43061</c:v>
                </c:pt>
                <c:pt idx="220">
                  <c:v>43062</c:v>
                </c:pt>
                <c:pt idx="221">
                  <c:v>43063</c:v>
                </c:pt>
                <c:pt idx="222">
                  <c:v>43066</c:v>
                </c:pt>
                <c:pt idx="223">
                  <c:v>43067</c:v>
                </c:pt>
                <c:pt idx="224">
                  <c:v>43068</c:v>
                </c:pt>
                <c:pt idx="225">
                  <c:v>43069</c:v>
                </c:pt>
                <c:pt idx="226">
                  <c:v>43070</c:v>
                </c:pt>
                <c:pt idx="227">
                  <c:v>43073</c:v>
                </c:pt>
                <c:pt idx="228">
                  <c:v>43074</c:v>
                </c:pt>
                <c:pt idx="229">
                  <c:v>43075</c:v>
                </c:pt>
                <c:pt idx="230">
                  <c:v>43076</c:v>
                </c:pt>
                <c:pt idx="231">
                  <c:v>43077</c:v>
                </c:pt>
                <c:pt idx="232">
                  <c:v>43080</c:v>
                </c:pt>
                <c:pt idx="233">
                  <c:v>43081</c:v>
                </c:pt>
                <c:pt idx="234">
                  <c:v>43082</c:v>
                </c:pt>
                <c:pt idx="235">
                  <c:v>43083</c:v>
                </c:pt>
                <c:pt idx="236">
                  <c:v>43084</c:v>
                </c:pt>
                <c:pt idx="237">
                  <c:v>43087</c:v>
                </c:pt>
                <c:pt idx="238">
                  <c:v>43088</c:v>
                </c:pt>
                <c:pt idx="239">
                  <c:v>43089</c:v>
                </c:pt>
                <c:pt idx="240">
                  <c:v>43090</c:v>
                </c:pt>
                <c:pt idx="241">
                  <c:v>43091</c:v>
                </c:pt>
                <c:pt idx="242">
                  <c:v>43096</c:v>
                </c:pt>
                <c:pt idx="243">
                  <c:v>43097</c:v>
                </c:pt>
                <c:pt idx="244">
                  <c:v>43098</c:v>
                </c:pt>
              </c:numCache>
            </c:numRef>
          </c:cat>
          <c:val>
            <c:numRef>
              <c:f>'Kap.3 Vývoj dôchod. fondov'!$R$4:$R$248</c:f>
              <c:numCache>
                <c:formatCode>General</c:formatCode>
                <c:ptCount val="245"/>
                <c:pt idx="0">
                  <c:v>4.3138997033981559E-2</c:v>
                </c:pt>
                <c:pt idx="1">
                  <c:v>4.3113627322060824E-2</c:v>
                </c:pt>
                <c:pt idx="2">
                  <c:v>4.3112676114715497E-2</c:v>
                </c:pt>
                <c:pt idx="3">
                  <c:v>4.3102862550412742E-2</c:v>
                </c:pt>
                <c:pt idx="4">
                  <c:v>4.310250048709946E-2</c:v>
                </c:pt>
                <c:pt idx="5">
                  <c:v>4.3099924284450787E-2</c:v>
                </c:pt>
                <c:pt idx="6">
                  <c:v>4.3111400117960733E-2</c:v>
                </c:pt>
                <c:pt idx="7">
                  <c:v>4.3111004481817775E-2</c:v>
                </c:pt>
                <c:pt idx="8">
                  <c:v>4.3105530585782675E-2</c:v>
                </c:pt>
                <c:pt idx="9">
                  <c:v>4.311584462239991E-2</c:v>
                </c:pt>
                <c:pt idx="10">
                  <c:v>4.3120272991733301E-2</c:v>
                </c:pt>
                <c:pt idx="11">
                  <c:v>4.3099322223862618E-2</c:v>
                </c:pt>
                <c:pt idx="12">
                  <c:v>4.307514547216048E-2</c:v>
                </c:pt>
                <c:pt idx="13">
                  <c:v>4.3059783534623149E-2</c:v>
                </c:pt>
                <c:pt idx="14">
                  <c:v>4.3090300233010782E-2</c:v>
                </c:pt>
                <c:pt idx="15">
                  <c:v>4.3069250410857587E-2</c:v>
                </c:pt>
                <c:pt idx="16">
                  <c:v>4.3037100601764675E-2</c:v>
                </c:pt>
                <c:pt idx="17">
                  <c:v>4.3017029068462935E-2</c:v>
                </c:pt>
                <c:pt idx="18">
                  <c:v>4.3019876420286117E-2</c:v>
                </c:pt>
                <c:pt idx="19">
                  <c:v>4.3019386562945031E-2</c:v>
                </c:pt>
                <c:pt idx="20">
                  <c:v>4.3028202868795752E-2</c:v>
                </c:pt>
                <c:pt idx="21">
                  <c:v>4.3012443698163351E-2</c:v>
                </c:pt>
                <c:pt idx="22">
                  <c:v>4.3047430128541571E-2</c:v>
                </c:pt>
                <c:pt idx="23">
                  <c:v>4.3060430740644445E-2</c:v>
                </c:pt>
                <c:pt idx="24">
                  <c:v>4.3085922524104599E-2</c:v>
                </c:pt>
                <c:pt idx="25">
                  <c:v>4.3090778616985362E-2</c:v>
                </c:pt>
                <c:pt idx="26">
                  <c:v>4.3123757208654162E-2</c:v>
                </c:pt>
                <c:pt idx="27">
                  <c:v>4.3119448194058635E-2</c:v>
                </c:pt>
                <c:pt idx="28">
                  <c:v>4.3117317459122721E-2</c:v>
                </c:pt>
                <c:pt idx="29">
                  <c:v>4.3117949534229351E-2</c:v>
                </c:pt>
                <c:pt idx="30">
                  <c:v>4.3113928629302842E-2</c:v>
                </c:pt>
                <c:pt idx="31">
                  <c:v>4.3116325250418051E-2</c:v>
                </c:pt>
                <c:pt idx="32">
                  <c:v>4.3131411731503241E-2</c:v>
                </c:pt>
                <c:pt idx="33">
                  <c:v>4.3152332612306693E-2</c:v>
                </c:pt>
                <c:pt idx="34">
                  <c:v>4.3166589219031555E-2</c:v>
                </c:pt>
                <c:pt idx="35">
                  <c:v>4.3168746853591615E-2</c:v>
                </c:pt>
                <c:pt idx="36">
                  <c:v>4.3189257988353387E-2</c:v>
                </c:pt>
                <c:pt idx="37">
                  <c:v>4.3213746785147666E-2</c:v>
                </c:pt>
                <c:pt idx="38">
                  <c:v>4.3241293231314107E-2</c:v>
                </c:pt>
                <c:pt idx="39">
                  <c:v>4.3247933968495481E-2</c:v>
                </c:pt>
                <c:pt idx="40">
                  <c:v>4.3252001633889314E-2</c:v>
                </c:pt>
                <c:pt idx="41">
                  <c:v>4.3218786489244952E-2</c:v>
                </c:pt>
                <c:pt idx="42">
                  <c:v>4.3201382529676237E-2</c:v>
                </c:pt>
                <c:pt idx="43">
                  <c:v>4.3176903738076138E-2</c:v>
                </c:pt>
                <c:pt idx="44">
                  <c:v>4.3183742908553001E-2</c:v>
                </c:pt>
                <c:pt idx="45">
                  <c:v>4.3202274565320054E-2</c:v>
                </c:pt>
                <c:pt idx="46">
                  <c:v>4.317007145601514E-2</c:v>
                </c:pt>
                <c:pt idx="47">
                  <c:v>4.3123175739799451E-2</c:v>
                </c:pt>
                <c:pt idx="48">
                  <c:v>4.3075831667337465E-2</c:v>
                </c:pt>
                <c:pt idx="49">
                  <c:v>4.3084245404417215E-2</c:v>
                </c:pt>
                <c:pt idx="50">
                  <c:v>4.3100835245130135E-2</c:v>
                </c:pt>
                <c:pt idx="51">
                  <c:v>4.3126321481876742E-2</c:v>
                </c:pt>
                <c:pt idx="52">
                  <c:v>4.310600719451449E-2</c:v>
                </c:pt>
                <c:pt idx="53">
                  <c:v>4.3109249791622721E-2</c:v>
                </c:pt>
                <c:pt idx="54">
                  <c:v>4.3112517067178099E-2</c:v>
                </c:pt>
                <c:pt idx="55">
                  <c:v>4.3105080432246867E-2</c:v>
                </c:pt>
                <c:pt idx="56">
                  <c:v>4.3135324514164422E-2</c:v>
                </c:pt>
                <c:pt idx="57">
                  <c:v>4.3126594242496312E-2</c:v>
                </c:pt>
                <c:pt idx="58">
                  <c:v>4.3134244208459731E-2</c:v>
                </c:pt>
                <c:pt idx="59">
                  <c:v>4.3144310701279547E-2</c:v>
                </c:pt>
                <c:pt idx="60">
                  <c:v>4.315723426433242E-2</c:v>
                </c:pt>
                <c:pt idx="61">
                  <c:v>4.3193304509257548E-2</c:v>
                </c:pt>
                <c:pt idx="62">
                  <c:v>4.3201706211584354E-2</c:v>
                </c:pt>
                <c:pt idx="63">
                  <c:v>4.3205271091247853E-2</c:v>
                </c:pt>
                <c:pt idx="64">
                  <c:v>4.32423953180592E-2</c:v>
                </c:pt>
                <c:pt idx="65">
                  <c:v>4.3253206503755096E-2</c:v>
                </c:pt>
                <c:pt idx="66">
                  <c:v>4.3259978421169021E-2</c:v>
                </c:pt>
                <c:pt idx="67">
                  <c:v>4.3259647196435207E-2</c:v>
                </c:pt>
                <c:pt idx="68">
                  <c:v>4.3281544492393083E-2</c:v>
                </c:pt>
                <c:pt idx="69">
                  <c:v>4.3298376469894068E-2</c:v>
                </c:pt>
                <c:pt idx="70">
                  <c:v>4.3291100146832961E-2</c:v>
                </c:pt>
                <c:pt idx="71">
                  <c:v>4.3290777312871884E-2</c:v>
                </c:pt>
                <c:pt idx="72">
                  <c:v>4.3300850223271951E-2</c:v>
                </c:pt>
                <c:pt idx="73">
                  <c:v>4.3313415130646064E-2</c:v>
                </c:pt>
                <c:pt idx="74">
                  <c:v>4.328747288701109E-2</c:v>
                </c:pt>
                <c:pt idx="75">
                  <c:v>4.3260002152672422E-2</c:v>
                </c:pt>
                <c:pt idx="76">
                  <c:v>4.3256933706266806E-2</c:v>
                </c:pt>
                <c:pt idx="77">
                  <c:v>4.3240246330909345E-2</c:v>
                </c:pt>
                <c:pt idx="78">
                  <c:v>4.3215201473843633E-2</c:v>
                </c:pt>
                <c:pt idx="79">
                  <c:v>4.3231830561084678E-2</c:v>
                </c:pt>
                <c:pt idx="80">
                  <c:v>4.3272339044342467E-2</c:v>
                </c:pt>
                <c:pt idx="81">
                  <c:v>4.32798712512577E-2</c:v>
                </c:pt>
                <c:pt idx="82">
                  <c:v>4.3296825147352905E-2</c:v>
                </c:pt>
                <c:pt idx="83">
                  <c:v>4.3274511262148735E-2</c:v>
                </c:pt>
                <c:pt idx="84">
                  <c:v>4.327248389601631E-2</c:v>
                </c:pt>
                <c:pt idx="85">
                  <c:v>4.3279136989533826E-2</c:v>
                </c:pt>
                <c:pt idx="86">
                  <c:v>4.3288821102084846E-2</c:v>
                </c:pt>
                <c:pt idx="87">
                  <c:v>4.3286493638843224E-2</c:v>
                </c:pt>
                <c:pt idx="88">
                  <c:v>4.33044905413668E-2</c:v>
                </c:pt>
                <c:pt idx="89">
                  <c:v>4.3297937251526218E-2</c:v>
                </c:pt>
                <c:pt idx="90">
                  <c:v>4.3289140622012029E-2</c:v>
                </c:pt>
                <c:pt idx="91">
                  <c:v>4.3322915626074043E-2</c:v>
                </c:pt>
                <c:pt idx="92">
                  <c:v>4.3317143287582793E-2</c:v>
                </c:pt>
                <c:pt idx="93">
                  <c:v>4.3309114694804307E-2</c:v>
                </c:pt>
                <c:pt idx="94">
                  <c:v>4.3298111323357959E-2</c:v>
                </c:pt>
                <c:pt idx="95">
                  <c:v>4.3296093330336551E-2</c:v>
                </c:pt>
                <c:pt idx="96">
                  <c:v>4.3304958150952179E-2</c:v>
                </c:pt>
                <c:pt idx="97">
                  <c:v>4.3324649493622441E-2</c:v>
                </c:pt>
                <c:pt idx="98">
                  <c:v>4.334502203026367E-2</c:v>
                </c:pt>
                <c:pt idx="99">
                  <c:v>4.3361116805144109E-2</c:v>
                </c:pt>
                <c:pt idx="100">
                  <c:v>4.3370282173484292E-2</c:v>
                </c:pt>
                <c:pt idx="101">
                  <c:v>4.3368959014526712E-2</c:v>
                </c:pt>
                <c:pt idx="102">
                  <c:v>4.3360150230300244E-2</c:v>
                </c:pt>
                <c:pt idx="103">
                  <c:v>4.3376967064618022E-2</c:v>
                </c:pt>
                <c:pt idx="104">
                  <c:v>4.3375798799165019E-2</c:v>
                </c:pt>
                <c:pt idx="105">
                  <c:v>4.3392668564051676E-2</c:v>
                </c:pt>
                <c:pt idx="106">
                  <c:v>4.338917534348171E-2</c:v>
                </c:pt>
                <c:pt idx="107">
                  <c:v>4.3398475340300613E-2</c:v>
                </c:pt>
                <c:pt idx="108">
                  <c:v>4.3410781871295094E-2</c:v>
                </c:pt>
                <c:pt idx="109">
                  <c:v>4.3419715936909638E-2</c:v>
                </c:pt>
                <c:pt idx="110">
                  <c:v>4.3416105812891924E-2</c:v>
                </c:pt>
                <c:pt idx="111">
                  <c:v>4.3439922303279192E-2</c:v>
                </c:pt>
                <c:pt idx="112">
                  <c:v>4.3400836788978533E-2</c:v>
                </c:pt>
                <c:pt idx="113">
                  <c:v>4.3409161733884462E-2</c:v>
                </c:pt>
                <c:pt idx="114">
                  <c:v>4.3410267844008768E-2</c:v>
                </c:pt>
                <c:pt idx="115">
                  <c:v>4.3427019675544215E-2</c:v>
                </c:pt>
                <c:pt idx="116">
                  <c:v>4.342036750368479E-2</c:v>
                </c:pt>
                <c:pt idx="117">
                  <c:v>4.3425283933278061E-2</c:v>
                </c:pt>
                <c:pt idx="118">
                  <c:v>4.3423963533804906E-2</c:v>
                </c:pt>
                <c:pt idx="119">
                  <c:v>4.3430173620008145E-2</c:v>
                </c:pt>
                <c:pt idx="120">
                  <c:v>4.335269875610246E-2</c:v>
                </c:pt>
                <c:pt idx="121">
                  <c:v>4.3351654560657309E-2</c:v>
                </c:pt>
                <c:pt idx="122">
                  <c:v>4.3301428266481395E-2</c:v>
                </c:pt>
                <c:pt idx="123">
                  <c:v>4.3301282299617799E-2</c:v>
                </c:pt>
                <c:pt idx="124">
                  <c:v>4.330989042565947E-2</c:v>
                </c:pt>
                <c:pt idx="125">
                  <c:v>4.3252516641752371E-2</c:v>
                </c:pt>
                <c:pt idx="126">
                  <c:v>4.3253611373863493E-2</c:v>
                </c:pt>
                <c:pt idx="127">
                  <c:v>4.3276856654489125E-2</c:v>
                </c:pt>
                <c:pt idx="128">
                  <c:v>4.3269394510527241E-2</c:v>
                </c:pt>
                <c:pt idx="129">
                  <c:v>4.3295248327220891E-2</c:v>
                </c:pt>
                <c:pt idx="130">
                  <c:v>4.3295657037114618E-2</c:v>
                </c:pt>
                <c:pt idx="131">
                  <c:v>4.3302478877612453E-2</c:v>
                </c:pt>
                <c:pt idx="132">
                  <c:v>4.3322095039823968E-2</c:v>
                </c:pt>
                <c:pt idx="133">
                  <c:v>4.3341245985103603E-2</c:v>
                </c:pt>
                <c:pt idx="134">
                  <c:v>4.3353332921317836E-2</c:v>
                </c:pt>
                <c:pt idx="135">
                  <c:v>4.3371785527760789E-2</c:v>
                </c:pt>
                <c:pt idx="136">
                  <c:v>4.3392052492098009E-2</c:v>
                </c:pt>
                <c:pt idx="137">
                  <c:v>4.3397199582539417E-2</c:v>
                </c:pt>
                <c:pt idx="138">
                  <c:v>4.3368669869695835E-2</c:v>
                </c:pt>
                <c:pt idx="139">
                  <c:v>4.3376953930962109E-2</c:v>
                </c:pt>
                <c:pt idx="140">
                  <c:v>4.3396737773672776E-2</c:v>
                </c:pt>
                <c:pt idx="141">
                  <c:v>4.3389797028580979E-2</c:v>
                </c:pt>
                <c:pt idx="142">
                  <c:v>4.3401928603415803E-2</c:v>
                </c:pt>
                <c:pt idx="143">
                  <c:v>4.3432689742407382E-2</c:v>
                </c:pt>
                <c:pt idx="144">
                  <c:v>4.34450751414844E-2</c:v>
                </c:pt>
                <c:pt idx="145">
                  <c:v>4.3457367643214811E-2</c:v>
                </c:pt>
                <c:pt idx="146">
                  <c:v>4.3448847403293189E-2</c:v>
                </c:pt>
                <c:pt idx="147">
                  <c:v>4.3457921325919906E-2</c:v>
                </c:pt>
                <c:pt idx="148">
                  <c:v>4.3453894907646916E-2</c:v>
                </c:pt>
                <c:pt idx="149">
                  <c:v>4.3473734887148931E-2</c:v>
                </c:pt>
                <c:pt idx="150">
                  <c:v>4.3474452467883076E-2</c:v>
                </c:pt>
                <c:pt idx="151">
                  <c:v>4.3476898103601024E-2</c:v>
                </c:pt>
                <c:pt idx="152">
                  <c:v>4.3476144762030641E-2</c:v>
                </c:pt>
                <c:pt idx="153">
                  <c:v>4.3458985962654843E-2</c:v>
                </c:pt>
                <c:pt idx="154">
                  <c:v>4.3462833800839887E-2</c:v>
                </c:pt>
                <c:pt idx="155">
                  <c:v>4.3473497558668431E-2</c:v>
                </c:pt>
                <c:pt idx="156">
                  <c:v>4.3467936080159947E-2</c:v>
                </c:pt>
                <c:pt idx="157">
                  <c:v>4.3482658225634553E-2</c:v>
                </c:pt>
                <c:pt idx="158">
                  <c:v>4.3476765779827821E-2</c:v>
                </c:pt>
                <c:pt idx="159">
                  <c:v>4.3484944790909481E-2</c:v>
                </c:pt>
                <c:pt idx="160">
                  <c:v>4.3489843113859061E-2</c:v>
                </c:pt>
                <c:pt idx="161">
                  <c:v>4.3486351844702863E-2</c:v>
                </c:pt>
                <c:pt idx="162">
                  <c:v>4.3497540387059705E-2</c:v>
                </c:pt>
                <c:pt idx="163">
                  <c:v>4.350883948174683E-2</c:v>
                </c:pt>
                <c:pt idx="164">
                  <c:v>4.3515647503603469E-2</c:v>
                </c:pt>
                <c:pt idx="165">
                  <c:v>4.35218757960536E-2</c:v>
                </c:pt>
                <c:pt idx="166">
                  <c:v>4.3545797152508711E-2</c:v>
                </c:pt>
                <c:pt idx="167">
                  <c:v>4.3525370311402606E-2</c:v>
                </c:pt>
                <c:pt idx="168">
                  <c:v>4.3555797500289588E-2</c:v>
                </c:pt>
                <c:pt idx="169">
                  <c:v>4.3546199290539156E-2</c:v>
                </c:pt>
                <c:pt idx="170">
                  <c:v>4.3544495033627513E-2</c:v>
                </c:pt>
                <c:pt idx="171">
                  <c:v>4.3517146598630298E-2</c:v>
                </c:pt>
                <c:pt idx="172">
                  <c:v>4.3514056134814953E-2</c:v>
                </c:pt>
                <c:pt idx="173">
                  <c:v>4.3503969258337966E-2</c:v>
                </c:pt>
                <c:pt idx="174">
                  <c:v>4.3486627482135984E-2</c:v>
                </c:pt>
                <c:pt idx="175">
                  <c:v>4.3493522590182153E-2</c:v>
                </c:pt>
                <c:pt idx="176">
                  <c:v>4.3494944709637523E-2</c:v>
                </c:pt>
                <c:pt idx="177">
                  <c:v>4.3478926701924381E-2</c:v>
                </c:pt>
                <c:pt idx="178">
                  <c:v>4.3484003637620242E-2</c:v>
                </c:pt>
                <c:pt idx="179">
                  <c:v>4.3515447374884698E-2</c:v>
                </c:pt>
                <c:pt idx="180">
                  <c:v>4.3517508063829424E-2</c:v>
                </c:pt>
                <c:pt idx="181">
                  <c:v>4.3485709580814144E-2</c:v>
                </c:pt>
                <c:pt idx="182">
                  <c:v>4.3483296416889722E-2</c:v>
                </c:pt>
                <c:pt idx="183">
                  <c:v>4.3489483938648876E-2</c:v>
                </c:pt>
                <c:pt idx="184">
                  <c:v>4.34952866676186E-2</c:v>
                </c:pt>
                <c:pt idx="185">
                  <c:v>4.3493540504437309E-2</c:v>
                </c:pt>
                <c:pt idx="186">
                  <c:v>4.3495966309950861E-2</c:v>
                </c:pt>
                <c:pt idx="187">
                  <c:v>4.3502171885376667E-2</c:v>
                </c:pt>
                <c:pt idx="188">
                  <c:v>4.3494581610006175E-2</c:v>
                </c:pt>
                <c:pt idx="189">
                  <c:v>4.3507957475240971E-2</c:v>
                </c:pt>
                <c:pt idx="190">
                  <c:v>4.3509062944640436E-2</c:v>
                </c:pt>
                <c:pt idx="191">
                  <c:v>4.3506629321966882E-2</c:v>
                </c:pt>
                <c:pt idx="192">
                  <c:v>4.3526891577460196E-2</c:v>
                </c:pt>
                <c:pt idx="193">
                  <c:v>4.3556861371936553E-2</c:v>
                </c:pt>
                <c:pt idx="194">
                  <c:v>4.3580856992614936E-2</c:v>
                </c:pt>
                <c:pt idx="195">
                  <c:v>4.3586068769868272E-2</c:v>
                </c:pt>
                <c:pt idx="196">
                  <c:v>4.3567480556138412E-2</c:v>
                </c:pt>
                <c:pt idx="197">
                  <c:v>4.3568353819819376E-2</c:v>
                </c:pt>
                <c:pt idx="198">
                  <c:v>4.3545109965506278E-2</c:v>
                </c:pt>
                <c:pt idx="199">
                  <c:v>4.3565589008177558E-2</c:v>
                </c:pt>
                <c:pt idx="200">
                  <c:v>4.354017769860561E-2</c:v>
                </c:pt>
                <c:pt idx="201">
                  <c:v>4.3534599302826771E-2</c:v>
                </c:pt>
                <c:pt idx="202">
                  <c:v>4.3582194734052122E-2</c:v>
                </c:pt>
                <c:pt idx="203">
                  <c:v>4.3617061368964052E-2</c:v>
                </c:pt>
                <c:pt idx="204">
                  <c:v>4.3641754845325044E-2</c:v>
                </c:pt>
                <c:pt idx="205">
                  <c:v>4.3648370719751833E-2</c:v>
                </c:pt>
                <c:pt idx="206">
                  <c:v>4.3658397746807957E-2</c:v>
                </c:pt>
                <c:pt idx="207">
                  <c:v>4.366754624836474E-2</c:v>
                </c:pt>
                <c:pt idx="208">
                  <c:v>4.3685489945086975E-2</c:v>
                </c:pt>
                <c:pt idx="209">
                  <c:v>4.3700146121423214E-2</c:v>
                </c:pt>
                <c:pt idx="210">
                  <c:v>4.3687810481445565E-2</c:v>
                </c:pt>
                <c:pt idx="211">
                  <c:v>4.3655512874101056E-2</c:v>
                </c:pt>
                <c:pt idx="212">
                  <c:v>4.3632949992246796E-2</c:v>
                </c:pt>
                <c:pt idx="213">
                  <c:v>4.3627787140559503E-2</c:v>
                </c:pt>
                <c:pt idx="214">
                  <c:v>4.3627981951165122E-2</c:v>
                </c:pt>
                <c:pt idx="215">
                  <c:v>4.362700575694952E-2</c:v>
                </c:pt>
                <c:pt idx="216">
                  <c:v>4.3629696240526553E-2</c:v>
                </c:pt>
                <c:pt idx="217">
                  <c:v>4.3639859794526482E-2</c:v>
                </c:pt>
                <c:pt idx="218">
                  <c:v>4.3654371675176488E-2</c:v>
                </c:pt>
                <c:pt idx="219">
                  <c:v>4.3653745565120826E-2</c:v>
                </c:pt>
                <c:pt idx="220">
                  <c:v>4.3649015158560643E-2</c:v>
                </c:pt>
                <c:pt idx="221">
                  <c:v>4.3642858104434017E-2</c:v>
                </c:pt>
                <c:pt idx="222">
                  <c:v>4.365979153040362E-2</c:v>
                </c:pt>
                <c:pt idx="223">
                  <c:v>4.3663883914478896E-2</c:v>
                </c:pt>
                <c:pt idx="224">
                  <c:v>4.3644965028338832E-2</c:v>
                </c:pt>
                <c:pt idx="225">
                  <c:v>4.364597273734936E-2</c:v>
                </c:pt>
                <c:pt idx="226">
                  <c:v>4.3678378080427002E-2</c:v>
                </c:pt>
                <c:pt idx="227">
                  <c:v>4.3674536060322733E-2</c:v>
                </c:pt>
                <c:pt idx="228">
                  <c:v>4.369498622967502E-2</c:v>
                </c:pt>
                <c:pt idx="229">
                  <c:v>4.3706923950829743E-2</c:v>
                </c:pt>
                <c:pt idx="230">
                  <c:v>4.371175060081426E-2</c:v>
                </c:pt>
                <c:pt idx="231">
                  <c:v>4.3705730624426661E-2</c:v>
                </c:pt>
                <c:pt idx="232">
                  <c:v>4.3709390558705978E-2</c:v>
                </c:pt>
                <c:pt idx="233">
                  <c:v>4.3698689596623611E-2</c:v>
                </c:pt>
                <c:pt idx="234">
                  <c:v>4.3695997395382685E-2</c:v>
                </c:pt>
                <c:pt idx="235">
                  <c:v>4.3695749264720647E-2</c:v>
                </c:pt>
                <c:pt idx="236">
                  <c:v>4.369310969650201E-2</c:v>
                </c:pt>
                <c:pt idx="237">
                  <c:v>4.3690256740634703E-2</c:v>
                </c:pt>
                <c:pt idx="238">
                  <c:v>4.3659410582767615E-2</c:v>
                </c:pt>
                <c:pt idx="239">
                  <c:v>4.3636661290093449E-2</c:v>
                </c:pt>
                <c:pt idx="240">
                  <c:v>4.3627679528495118E-2</c:v>
                </c:pt>
                <c:pt idx="241">
                  <c:v>4.3624780039678589E-2</c:v>
                </c:pt>
                <c:pt idx="242">
                  <c:v>4.3634262989379627E-2</c:v>
                </c:pt>
                <c:pt idx="243">
                  <c:v>4.361900069606986E-2</c:v>
                </c:pt>
                <c:pt idx="244">
                  <c:v>4.361204444285649E-2</c:v>
                </c:pt>
              </c:numCache>
            </c:numRef>
          </c:val>
          <c:smooth val="0"/>
        </c:ser>
        <c:ser>
          <c:idx val="1"/>
          <c:order val="1"/>
          <c:tx>
            <c:strRef>
              <c:f>'Kap.3 Vývoj dôchod. fondov'!$S$3</c:f>
              <c:strCache>
                <c:ptCount val="1"/>
                <c:pt idx="0">
                  <c:v>Zmiešané d.f.</c:v>
                </c:pt>
              </c:strCache>
            </c:strRef>
          </c:tx>
          <c:spPr>
            <a:ln>
              <a:solidFill>
                <a:srgbClr val="FF9900"/>
              </a:solidFill>
            </a:ln>
          </c:spPr>
          <c:marker>
            <c:symbol val="none"/>
          </c:marker>
          <c:cat>
            <c:numRef>
              <c:f>'Kap.3 Vývoj dôchod. fondov'!$Q$4:$Q$248</c:f>
              <c:numCache>
                <c:formatCode>m/d/yyyy</c:formatCode>
                <c:ptCount val="245"/>
                <c:pt idx="0">
                  <c:v>42737</c:v>
                </c:pt>
                <c:pt idx="1">
                  <c:v>42738</c:v>
                </c:pt>
                <c:pt idx="2">
                  <c:v>42739</c:v>
                </c:pt>
                <c:pt idx="3">
                  <c:v>42740</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42843</c:v>
                </c:pt>
                <c:pt idx="74">
                  <c:v>42844</c:v>
                </c:pt>
                <c:pt idx="75">
                  <c:v>42845</c:v>
                </c:pt>
                <c:pt idx="76">
                  <c:v>42846</c:v>
                </c:pt>
                <c:pt idx="77">
                  <c:v>42849</c:v>
                </c:pt>
                <c:pt idx="78">
                  <c:v>42850</c:v>
                </c:pt>
                <c:pt idx="79">
                  <c:v>42851</c:v>
                </c:pt>
                <c:pt idx="80">
                  <c:v>42852</c:v>
                </c:pt>
                <c:pt idx="81">
                  <c:v>42857</c:v>
                </c:pt>
                <c:pt idx="82">
                  <c:v>42858</c:v>
                </c:pt>
                <c:pt idx="83">
                  <c:v>42859</c:v>
                </c:pt>
                <c:pt idx="84">
                  <c:v>42860</c:v>
                </c:pt>
                <c:pt idx="85">
                  <c:v>42864</c:v>
                </c:pt>
                <c:pt idx="86">
                  <c:v>42865</c:v>
                </c:pt>
                <c:pt idx="87">
                  <c:v>42866</c:v>
                </c:pt>
                <c:pt idx="88">
                  <c:v>42867</c:v>
                </c:pt>
                <c:pt idx="89">
                  <c:v>42870</c:v>
                </c:pt>
                <c:pt idx="90">
                  <c:v>42871</c:v>
                </c:pt>
                <c:pt idx="91">
                  <c:v>42872</c:v>
                </c:pt>
                <c:pt idx="92">
                  <c:v>42873</c:v>
                </c:pt>
                <c:pt idx="93">
                  <c:v>42874</c:v>
                </c:pt>
                <c:pt idx="94">
                  <c:v>42877</c:v>
                </c:pt>
                <c:pt idx="95">
                  <c:v>42878</c:v>
                </c:pt>
                <c:pt idx="96">
                  <c:v>42879</c:v>
                </c:pt>
                <c:pt idx="97">
                  <c:v>42880</c:v>
                </c:pt>
                <c:pt idx="98">
                  <c:v>42881</c:v>
                </c:pt>
                <c:pt idx="99">
                  <c:v>42884</c:v>
                </c:pt>
                <c:pt idx="100">
                  <c:v>42885</c:v>
                </c:pt>
                <c:pt idx="101">
                  <c:v>42886</c:v>
                </c:pt>
                <c:pt idx="102">
                  <c:v>42887</c:v>
                </c:pt>
                <c:pt idx="103">
                  <c:v>42888</c:v>
                </c:pt>
                <c:pt idx="104">
                  <c:v>42891</c:v>
                </c:pt>
                <c:pt idx="105">
                  <c:v>42892</c:v>
                </c:pt>
                <c:pt idx="106">
                  <c:v>42893</c:v>
                </c:pt>
                <c:pt idx="107">
                  <c:v>42894</c:v>
                </c:pt>
                <c:pt idx="108">
                  <c:v>42895</c:v>
                </c:pt>
                <c:pt idx="109">
                  <c:v>42898</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42919</c:v>
                </c:pt>
                <c:pt idx="124">
                  <c:v>42920</c:v>
                </c:pt>
                <c:pt idx="125">
                  <c:v>42922</c:v>
                </c:pt>
                <c:pt idx="126">
                  <c:v>42923</c:v>
                </c:pt>
                <c:pt idx="127">
                  <c:v>42926</c:v>
                </c:pt>
                <c:pt idx="128">
                  <c:v>42927</c:v>
                </c:pt>
                <c:pt idx="129">
                  <c:v>42928</c:v>
                </c:pt>
                <c:pt idx="130">
                  <c:v>42929</c:v>
                </c:pt>
                <c:pt idx="131">
                  <c:v>42930</c:v>
                </c:pt>
                <c:pt idx="132">
                  <c:v>42933</c:v>
                </c:pt>
                <c:pt idx="133">
                  <c:v>42934</c:v>
                </c:pt>
                <c:pt idx="134">
                  <c:v>42935</c:v>
                </c:pt>
                <c:pt idx="135">
                  <c:v>42936</c:v>
                </c:pt>
                <c:pt idx="136">
                  <c:v>42937</c:v>
                </c:pt>
                <c:pt idx="137">
                  <c:v>42940</c:v>
                </c:pt>
                <c:pt idx="138">
                  <c:v>42941</c:v>
                </c:pt>
                <c:pt idx="139">
                  <c:v>42942</c:v>
                </c:pt>
                <c:pt idx="140">
                  <c:v>42943</c:v>
                </c:pt>
                <c:pt idx="141">
                  <c:v>42944</c:v>
                </c:pt>
                <c:pt idx="142">
                  <c:v>42947</c:v>
                </c:pt>
                <c:pt idx="143">
                  <c:v>42948</c:v>
                </c:pt>
                <c:pt idx="144">
                  <c:v>42949</c:v>
                </c:pt>
                <c:pt idx="145">
                  <c:v>42950</c:v>
                </c:pt>
                <c:pt idx="146">
                  <c:v>42951</c:v>
                </c:pt>
                <c:pt idx="147">
                  <c:v>42954</c:v>
                </c:pt>
                <c:pt idx="148">
                  <c:v>42955</c:v>
                </c:pt>
                <c:pt idx="149">
                  <c:v>42956</c:v>
                </c:pt>
                <c:pt idx="150">
                  <c:v>42957</c:v>
                </c:pt>
                <c:pt idx="151">
                  <c:v>42958</c:v>
                </c:pt>
                <c:pt idx="152">
                  <c:v>42961</c:v>
                </c:pt>
                <c:pt idx="153">
                  <c:v>42962</c:v>
                </c:pt>
                <c:pt idx="154">
                  <c:v>42963</c:v>
                </c:pt>
                <c:pt idx="155">
                  <c:v>42964</c:v>
                </c:pt>
                <c:pt idx="156">
                  <c:v>42965</c:v>
                </c:pt>
                <c:pt idx="157">
                  <c:v>42968</c:v>
                </c:pt>
                <c:pt idx="158">
                  <c:v>42969</c:v>
                </c:pt>
                <c:pt idx="159">
                  <c:v>42970</c:v>
                </c:pt>
                <c:pt idx="160">
                  <c:v>42971</c:v>
                </c:pt>
                <c:pt idx="161">
                  <c:v>42972</c:v>
                </c:pt>
                <c:pt idx="162">
                  <c:v>42975</c:v>
                </c:pt>
                <c:pt idx="163">
                  <c:v>42977</c:v>
                </c:pt>
                <c:pt idx="164">
                  <c:v>42978</c:v>
                </c:pt>
                <c:pt idx="165">
                  <c:v>42982</c:v>
                </c:pt>
                <c:pt idx="166">
                  <c:v>42983</c:v>
                </c:pt>
                <c:pt idx="167">
                  <c:v>42984</c:v>
                </c:pt>
                <c:pt idx="168">
                  <c:v>42985</c:v>
                </c:pt>
                <c:pt idx="169">
                  <c:v>42986</c:v>
                </c:pt>
                <c:pt idx="170">
                  <c:v>42989</c:v>
                </c:pt>
                <c:pt idx="171">
                  <c:v>42990</c:v>
                </c:pt>
                <c:pt idx="172">
                  <c:v>42991</c:v>
                </c:pt>
                <c:pt idx="173">
                  <c:v>42992</c:v>
                </c:pt>
                <c:pt idx="174">
                  <c:v>42996</c:v>
                </c:pt>
                <c:pt idx="175">
                  <c:v>42997</c:v>
                </c:pt>
                <c:pt idx="176">
                  <c:v>42998</c:v>
                </c:pt>
                <c:pt idx="177">
                  <c:v>42999</c:v>
                </c:pt>
                <c:pt idx="178">
                  <c:v>43000</c:v>
                </c:pt>
                <c:pt idx="179">
                  <c:v>43003</c:v>
                </c:pt>
                <c:pt idx="180">
                  <c:v>43004</c:v>
                </c:pt>
                <c:pt idx="181">
                  <c:v>43005</c:v>
                </c:pt>
                <c:pt idx="182">
                  <c:v>43006</c:v>
                </c:pt>
                <c:pt idx="183">
                  <c:v>43007</c:v>
                </c:pt>
                <c:pt idx="184">
                  <c:v>43010</c:v>
                </c:pt>
                <c:pt idx="185">
                  <c:v>43011</c:v>
                </c:pt>
                <c:pt idx="186">
                  <c:v>43012</c:v>
                </c:pt>
                <c:pt idx="187">
                  <c:v>43013</c:v>
                </c:pt>
                <c:pt idx="188">
                  <c:v>43014</c:v>
                </c:pt>
                <c:pt idx="189">
                  <c:v>43017</c:v>
                </c:pt>
                <c:pt idx="190">
                  <c:v>43018</c:v>
                </c:pt>
                <c:pt idx="191">
                  <c:v>43019</c:v>
                </c:pt>
                <c:pt idx="192">
                  <c:v>43020</c:v>
                </c:pt>
                <c:pt idx="193">
                  <c:v>43021</c:v>
                </c:pt>
                <c:pt idx="194">
                  <c:v>43024</c:v>
                </c:pt>
                <c:pt idx="195">
                  <c:v>43025</c:v>
                </c:pt>
                <c:pt idx="196">
                  <c:v>43026</c:v>
                </c:pt>
                <c:pt idx="197">
                  <c:v>43027</c:v>
                </c:pt>
                <c:pt idx="198">
                  <c:v>43028</c:v>
                </c:pt>
                <c:pt idx="199">
                  <c:v>43031</c:v>
                </c:pt>
                <c:pt idx="200">
                  <c:v>43032</c:v>
                </c:pt>
                <c:pt idx="201">
                  <c:v>43033</c:v>
                </c:pt>
                <c:pt idx="202">
                  <c:v>43034</c:v>
                </c:pt>
                <c:pt idx="203">
                  <c:v>43035</c:v>
                </c:pt>
                <c:pt idx="204">
                  <c:v>43038</c:v>
                </c:pt>
                <c:pt idx="205">
                  <c:v>43039</c:v>
                </c:pt>
                <c:pt idx="206">
                  <c:v>43041</c:v>
                </c:pt>
                <c:pt idx="207">
                  <c:v>43042</c:v>
                </c:pt>
                <c:pt idx="208">
                  <c:v>43045</c:v>
                </c:pt>
                <c:pt idx="209">
                  <c:v>43046</c:v>
                </c:pt>
                <c:pt idx="210">
                  <c:v>43047</c:v>
                </c:pt>
                <c:pt idx="211">
                  <c:v>43048</c:v>
                </c:pt>
                <c:pt idx="212">
                  <c:v>43049</c:v>
                </c:pt>
                <c:pt idx="213">
                  <c:v>43052</c:v>
                </c:pt>
                <c:pt idx="214">
                  <c:v>43053</c:v>
                </c:pt>
                <c:pt idx="215">
                  <c:v>43054</c:v>
                </c:pt>
                <c:pt idx="216">
                  <c:v>43055</c:v>
                </c:pt>
                <c:pt idx="217">
                  <c:v>43059</c:v>
                </c:pt>
                <c:pt idx="218">
                  <c:v>43060</c:v>
                </c:pt>
                <c:pt idx="219">
                  <c:v>43061</c:v>
                </c:pt>
                <c:pt idx="220">
                  <c:v>43062</c:v>
                </c:pt>
                <c:pt idx="221">
                  <c:v>43063</c:v>
                </c:pt>
                <c:pt idx="222">
                  <c:v>43066</c:v>
                </c:pt>
                <c:pt idx="223">
                  <c:v>43067</c:v>
                </c:pt>
                <c:pt idx="224">
                  <c:v>43068</c:v>
                </c:pt>
                <c:pt idx="225">
                  <c:v>43069</c:v>
                </c:pt>
                <c:pt idx="226">
                  <c:v>43070</c:v>
                </c:pt>
                <c:pt idx="227">
                  <c:v>43073</c:v>
                </c:pt>
                <c:pt idx="228">
                  <c:v>43074</c:v>
                </c:pt>
                <c:pt idx="229">
                  <c:v>43075</c:v>
                </c:pt>
                <c:pt idx="230">
                  <c:v>43076</c:v>
                </c:pt>
                <c:pt idx="231">
                  <c:v>43077</c:v>
                </c:pt>
                <c:pt idx="232">
                  <c:v>43080</c:v>
                </c:pt>
                <c:pt idx="233">
                  <c:v>43081</c:v>
                </c:pt>
                <c:pt idx="234">
                  <c:v>43082</c:v>
                </c:pt>
                <c:pt idx="235">
                  <c:v>43083</c:v>
                </c:pt>
                <c:pt idx="236">
                  <c:v>43084</c:v>
                </c:pt>
                <c:pt idx="237">
                  <c:v>43087</c:v>
                </c:pt>
                <c:pt idx="238">
                  <c:v>43088</c:v>
                </c:pt>
                <c:pt idx="239">
                  <c:v>43089</c:v>
                </c:pt>
                <c:pt idx="240">
                  <c:v>43090</c:v>
                </c:pt>
                <c:pt idx="241">
                  <c:v>43091</c:v>
                </c:pt>
                <c:pt idx="242">
                  <c:v>43096</c:v>
                </c:pt>
                <c:pt idx="243">
                  <c:v>43097</c:v>
                </c:pt>
                <c:pt idx="244">
                  <c:v>43098</c:v>
                </c:pt>
              </c:numCache>
            </c:numRef>
          </c:cat>
          <c:val>
            <c:numRef>
              <c:f>'Kap.3 Vývoj dôchod. fondov'!$S$4:$S$248</c:f>
              <c:numCache>
                <c:formatCode>General</c:formatCode>
                <c:ptCount val="245"/>
                <c:pt idx="0">
                  <c:v>4.6157034534428647E-2</c:v>
                </c:pt>
                <c:pt idx="1">
                  <c:v>4.6298929231707288E-2</c:v>
                </c:pt>
                <c:pt idx="2">
                  <c:v>4.637464083388728E-2</c:v>
                </c:pt>
                <c:pt idx="3">
                  <c:v>4.6344701640195315E-2</c:v>
                </c:pt>
                <c:pt idx="4">
                  <c:v>4.6336388431444012E-2</c:v>
                </c:pt>
                <c:pt idx="5">
                  <c:v>4.6314149197346367E-2</c:v>
                </c:pt>
                <c:pt idx="6">
                  <c:v>4.6410399451095638E-2</c:v>
                </c:pt>
                <c:pt idx="7">
                  <c:v>4.6198617951284937E-2</c:v>
                </c:pt>
                <c:pt idx="8">
                  <c:v>4.627719624731004E-2</c:v>
                </c:pt>
                <c:pt idx="9">
                  <c:v>4.6300121035000884E-2</c:v>
                </c:pt>
                <c:pt idx="10">
                  <c:v>4.6205752675451114E-2</c:v>
                </c:pt>
                <c:pt idx="11">
                  <c:v>4.6194263537147603E-2</c:v>
                </c:pt>
                <c:pt idx="12">
                  <c:v>4.6142855296329874E-2</c:v>
                </c:pt>
                <c:pt idx="13">
                  <c:v>4.6168980864037347E-2</c:v>
                </c:pt>
                <c:pt idx="14">
                  <c:v>4.6109847883453965E-2</c:v>
                </c:pt>
                <c:pt idx="15">
                  <c:v>4.6115321617463421E-2</c:v>
                </c:pt>
                <c:pt idx="16">
                  <c:v>4.623291069800646E-2</c:v>
                </c:pt>
                <c:pt idx="17">
                  <c:v>4.6261611568810861E-2</c:v>
                </c:pt>
                <c:pt idx="18">
                  <c:v>4.6270883075095741E-2</c:v>
                </c:pt>
                <c:pt idx="19">
                  <c:v>4.6193143427672667E-2</c:v>
                </c:pt>
                <c:pt idx="20">
                  <c:v>4.6081434656107513E-2</c:v>
                </c:pt>
                <c:pt idx="21">
                  <c:v>4.6132170374412668E-2</c:v>
                </c:pt>
                <c:pt idx="22">
                  <c:v>4.6173255326795865E-2</c:v>
                </c:pt>
                <c:pt idx="23">
                  <c:v>4.632757575770062E-2</c:v>
                </c:pt>
                <c:pt idx="24">
                  <c:v>4.6369868749124278E-2</c:v>
                </c:pt>
                <c:pt idx="25">
                  <c:v>4.6415871850693187E-2</c:v>
                </c:pt>
                <c:pt idx="26">
                  <c:v>4.6500813042054022E-2</c:v>
                </c:pt>
                <c:pt idx="27">
                  <c:v>4.6592029506783442E-2</c:v>
                </c:pt>
                <c:pt idx="28">
                  <c:v>4.6728026637449724E-2</c:v>
                </c:pt>
                <c:pt idx="29">
                  <c:v>4.6797878145829336E-2</c:v>
                </c:pt>
                <c:pt idx="30">
                  <c:v>4.6809257180207044E-2</c:v>
                </c:pt>
                <c:pt idx="31">
                  <c:v>4.6937298529710438E-2</c:v>
                </c:pt>
                <c:pt idx="32">
                  <c:v>4.6855839455331068E-2</c:v>
                </c:pt>
                <c:pt idx="33">
                  <c:v>4.6870838432935616E-2</c:v>
                </c:pt>
                <c:pt idx="34">
                  <c:v>4.6959202572780127E-2</c:v>
                </c:pt>
                <c:pt idx="35">
                  <c:v>4.7132018366161585E-2</c:v>
                </c:pt>
                <c:pt idx="36">
                  <c:v>4.7166059814382884E-2</c:v>
                </c:pt>
                <c:pt idx="37">
                  <c:v>4.7138809589994717E-2</c:v>
                </c:pt>
                <c:pt idx="38">
                  <c:v>4.7049523693229352E-2</c:v>
                </c:pt>
                <c:pt idx="39">
                  <c:v>4.7065586853657228E-2</c:v>
                </c:pt>
                <c:pt idx="40">
                  <c:v>4.7028017817357992E-2</c:v>
                </c:pt>
                <c:pt idx="41">
                  <c:v>4.7308964655710328E-2</c:v>
                </c:pt>
                <c:pt idx="42">
                  <c:v>4.7231928186475064E-2</c:v>
                </c:pt>
                <c:pt idx="43">
                  <c:v>4.7130236222671595E-2</c:v>
                </c:pt>
                <c:pt idx="44">
                  <c:v>4.7038149041199177E-2</c:v>
                </c:pt>
                <c:pt idx="45">
                  <c:v>4.7009515150439024E-2</c:v>
                </c:pt>
                <c:pt idx="46">
                  <c:v>4.6946771796226992E-2</c:v>
                </c:pt>
                <c:pt idx="47">
                  <c:v>4.6862563487941981E-2</c:v>
                </c:pt>
                <c:pt idx="48">
                  <c:v>4.6766033240748336E-2</c:v>
                </c:pt>
                <c:pt idx="49">
                  <c:v>4.6815461634692392E-2</c:v>
                </c:pt>
                <c:pt idx="50">
                  <c:v>4.6805232151648606E-2</c:v>
                </c:pt>
                <c:pt idx="51">
                  <c:v>4.6974376135131411E-2</c:v>
                </c:pt>
                <c:pt idx="52">
                  <c:v>4.6995647313625606E-2</c:v>
                </c:pt>
                <c:pt idx="53">
                  <c:v>4.6997060171596383E-2</c:v>
                </c:pt>
                <c:pt idx="54">
                  <c:v>4.6982873407299411E-2</c:v>
                </c:pt>
                <c:pt idx="55">
                  <c:v>4.6804543429637302E-2</c:v>
                </c:pt>
                <c:pt idx="56">
                  <c:v>4.6789605414839501E-2</c:v>
                </c:pt>
                <c:pt idx="57">
                  <c:v>4.6898095709182186E-2</c:v>
                </c:pt>
                <c:pt idx="58">
                  <c:v>4.6882859513883053E-2</c:v>
                </c:pt>
                <c:pt idx="59">
                  <c:v>4.6762913014910833E-2</c:v>
                </c:pt>
                <c:pt idx="60">
                  <c:v>4.6922184555384543E-2</c:v>
                </c:pt>
                <c:pt idx="61">
                  <c:v>4.7094218417706148E-2</c:v>
                </c:pt>
                <c:pt idx="62">
                  <c:v>4.7173067557481151E-2</c:v>
                </c:pt>
                <c:pt idx="63">
                  <c:v>4.7209047505391212E-2</c:v>
                </c:pt>
                <c:pt idx="64">
                  <c:v>4.7260614876256157E-2</c:v>
                </c:pt>
                <c:pt idx="65">
                  <c:v>4.7297415447192591E-2</c:v>
                </c:pt>
                <c:pt idx="66">
                  <c:v>4.73076581199596E-2</c:v>
                </c:pt>
                <c:pt idx="67">
                  <c:v>4.7366995356571497E-2</c:v>
                </c:pt>
                <c:pt idx="68">
                  <c:v>4.7423986446604401E-2</c:v>
                </c:pt>
                <c:pt idx="69">
                  <c:v>4.7443615192266843E-2</c:v>
                </c:pt>
                <c:pt idx="70">
                  <c:v>4.7376824616819829E-2</c:v>
                </c:pt>
                <c:pt idx="71">
                  <c:v>4.7370727154719433E-2</c:v>
                </c:pt>
                <c:pt idx="72">
                  <c:v>4.7355742531459015E-2</c:v>
                </c:pt>
                <c:pt idx="73">
                  <c:v>4.7241392942287075E-2</c:v>
                </c:pt>
                <c:pt idx="74">
                  <c:v>4.7189884788353932E-2</c:v>
                </c:pt>
                <c:pt idx="75">
                  <c:v>4.7204231557690032E-2</c:v>
                </c:pt>
                <c:pt idx="76">
                  <c:v>4.7235392450498126E-2</c:v>
                </c:pt>
                <c:pt idx="77">
                  <c:v>4.7392975425059332E-2</c:v>
                </c:pt>
                <c:pt idx="78">
                  <c:v>4.7429948780271285E-2</c:v>
                </c:pt>
                <c:pt idx="79">
                  <c:v>4.7488861540507681E-2</c:v>
                </c:pt>
                <c:pt idx="80">
                  <c:v>4.7508633003917722E-2</c:v>
                </c:pt>
                <c:pt idx="81">
                  <c:v>4.7520674501574579E-2</c:v>
                </c:pt>
                <c:pt idx="82">
                  <c:v>4.7475497003469799E-2</c:v>
                </c:pt>
                <c:pt idx="83">
                  <c:v>4.7454957393789979E-2</c:v>
                </c:pt>
                <c:pt idx="84">
                  <c:v>4.7524250981253256E-2</c:v>
                </c:pt>
                <c:pt idx="85">
                  <c:v>4.7664099835324894E-2</c:v>
                </c:pt>
                <c:pt idx="86">
                  <c:v>4.7711327652279603E-2</c:v>
                </c:pt>
                <c:pt idx="87">
                  <c:v>4.7702434429810127E-2</c:v>
                </c:pt>
                <c:pt idx="88">
                  <c:v>4.7761903743530676E-2</c:v>
                </c:pt>
                <c:pt idx="89">
                  <c:v>4.7761719962539896E-2</c:v>
                </c:pt>
                <c:pt idx="90">
                  <c:v>4.7654743910646231E-2</c:v>
                </c:pt>
                <c:pt idx="91">
                  <c:v>4.7433786945437748E-2</c:v>
                </c:pt>
                <c:pt idx="92">
                  <c:v>4.7301436113536349E-2</c:v>
                </c:pt>
                <c:pt idx="93">
                  <c:v>4.7418872233957722E-2</c:v>
                </c:pt>
                <c:pt idx="94">
                  <c:v>4.7409020193923526E-2</c:v>
                </c:pt>
                <c:pt idx="95">
                  <c:v>4.7428128035574266E-2</c:v>
                </c:pt>
                <c:pt idx="96">
                  <c:v>4.7514699106968497E-2</c:v>
                </c:pt>
                <c:pt idx="97">
                  <c:v>4.7575327171392304E-2</c:v>
                </c:pt>
                <c:pt idx="98">
                  <c:v>4.7632532977659417E-2</c:v>
                </c:pt>
                <c:pt idx="99">
                  <c:v>4.7643681878513505E-2</c:v>
                </c:pt>
                <c:pt idx="100">
                  <c:v>4.7613793179621951E-2</c:v>
                </c:pt>
                <c:pt idx="101">
                  <c:v>4.7562323422944509E-2</c:v>
                </c:pt>
                <c:pt idx="102">
                  <c:v>4.7641770395831125E-2</c:v>
                </c:pt>
                <c:pt idx="103">
                  <c:v>4.7765534443320497E-2</c:v>
                </c:pt>
                <c:pt idx="104">
                  <c:v>4.7735799111534145E-2</c:v>
                </c:pt>
                <c:pt idx="105">
                  <c:v>4.7709027487803368E-2</c:v>
                </c:pt>
                <c:pt idx="106">
                  <c:v>4.7738489192220832E-2</c:v>
                </c:pt>
                <c:pt idx="107">
                  <c:v>4.7786299431571581E-2</c:v>
                </c:pt>
                <c:pt idx="108">
                  <c:v>4.786959392699601E-2</c:v>
                </c:pt>
                <c:pt idx="109">
                  <c:v>4.7720426162128522E-2</c:v>
                </c:pt>
                <c:pt idx="110">
                  <c:v>4.7784363304194583E-2</c:v>
                </c:pt>
                <c:pt idx="111">
                  <c:v>4.7760335669094073E-2</c:v>
                </c:pt>
                <c:pt idx="112">
                  <c:v>4.7652600088121007E-2</c:v>
                </c:pt>
                <c:pt idx="113">
                  <c:v>4.766276993908676E-2</c:v>
                </c:pt>
                <c:pt idx="114">
                  <c:v>4.7812272928258133E-2</c:v>
                </c:pt>
                <c:pt idx="115">
                  <c:v>4.7715474810754652E-2</c:v>
                </c:pt>
                <c:pt idx="116">
                  <c:v>4.7691582788651779E-2</c:v>
                </c:pt>
                <c:pt idx="117">
                  <c:v>4.7701905392132739E-2</c:v>
                </c:pt>
                <c:pt idx="118">
                  <c:v>4.7674104040983357E-2</c:v>
                </c:pt>
                <c:pt idx="119">
                  <c:v>4.7782749028195466E-2</c:v>
                </c:pt>
                <c:pt idx="120">
                  <c:v>4.7519210527390734E-2</c:v>
                </c:pt>
                <c:pt idx="121">
                  <c:v>4.7449437817224036E-2</c:v>
                </c:pt>
                <c:pt idx="122">
                  <c:v>4.7126083418511509E-2</c:v>
                </c:pt>
                <c:pt idx="123">
                  <c:v>4.7227446442907113E-2</c:v>
                </c:pt>
                <c:pt idx="124">
                  <c:v>4.7243791127620387E-2</c:v>
                </c:pt>
                <c:pt idx="125">
                  <c:v>4.7069009999657803E-2</c:v>
                </c:pt>
                <c:pt idx="126">
                  <c:v>4.7069775976185259E-2</c:v>
                </c:pt>
                <c:pt idx="127">
                  <c:v>4.7182803524043922E-2</c:v>
                </c:pt>
                <c:pt idx="128">
                  <c:v>4.7135826996961235E-2</c:v>
                </c:pt>
                <c:pt idx="129">
                  <c:v>4.7372138234415669E-2</c:v>
                </c:pt>
                <c:pt idx="130">
                  <c:v>4.745915264666465E-2</c:v>
                </c:pt>
                <c:pt idx="131">
                  <c:v>4.7523866876753397E-2</c:v>
                </c:pt>
                <c:pt idx="132">
                  <c:v>4.7550452894457106E-2</c:v>
                </c:pt>
                <c:pt idx="133">
                  <c:v>4.7460797347005583E-2</c:v>
                </c:pt>
                <c:pt idx="134">
                  <c:v>4.75988696745272E-2</c:v>
                </c:pt>
                <c:pt idx="135">
                  <c:v>4.7593949711188195E-2</c:v>
                </c:pt>
                <c:pt idx="136">
                  <c:v>4.741342454751659E-2</c:v>
                </c:pt>
                <c:pt idx="137">
                  <c:v>4.7405383811060589E-2</c:v>
                </c:pt>
                <c:pt idx="138">
                  <c:v>4.7390286591974556E-2</c:v>
                </c:pt>
                <c:pt idx="139">
                  <c:v>4.7487670123627791E-2</c:v>
                </c:pt>
                <c:pt idx="140">
                  <c:v>4.7495190983252736E-2</c:v>
                </c:pt>
                <c:pt idx="141">
                  <c:v>4.7376872642322029E-2</c:v>
                </c:pt>
                <c:pt idx="142">
                  <c:v>4.7360481624413739E-2</c:v>
                </c:pt>
                <c:pt idx="143">
                  <c:v>4.7442100154583416E-2</c:v>
                </c:pt>
                <c:pt idx="144">
                  <c:v>4.7389516982595283E-2</c:v>
                </c:pt>
                <c:pt idx="145">
                  <c:v>4.7400242301949107E-2</c:v>
                </c:pt>
                <c:pt idx="146">
                  <c:v>4.7514929232297047E-2</c:v>
                </c:pt>
                <c:pt idx="147">
                  <c:v>4.7592433004015798E-2</c:v>
                </c:pt>
                <c:pt idx="148">
                  <c:v>4.7649546933280502E-2</c:v>
                </c:pt>
                <c:pt idx="149">
                  <c:v>4.7581457186459758E-2</c:v>
                </c:pt>
                <c:pt idx="150">
                  <c:v>4.7394987429205025E-2</c:v>
                </c:pt>
                <c:pt idx="151">
                  <c:v>4.7287715573630956E-2</c:v>
                </c:pt>
                <c:pt idx="152">
                  <c:v>4.7432767378206168E-2</c:v>
                </c:pt>
                <c:pt idx="153">
                  <c:v>4.7446381887595881E-2</c:v>
                </c:pt>
                <c:pt idx="154">
                  <c:v>4.7584706485452474E-2</c:v>
                </c:pt>
                <c:pt idx="155">
                  <c:v>4.7487846857309245E-2</c:v>
                </c:pt>
                <c:pt idx="156">
                  <c:v>4.7410489357522519E-2</c:v>
                </c:pt>
                <c:pt idx="157">
                  <c:v>4.7384517538535571E-2</c:v>
                </c:pt>
                <c:pt idx="158">
                  <c:v>4.7543004444668094E-2</c:v>
                </c:pt>
                <c:pt idx="159">
                  <c:v>4.7499535678703783E-2</c:v>
                </c:pt>
                <c:pt idx="160">
                  <c:v>4.7535055280612935E-2</c:v>
                </c:pt>
                <c:pt idx="161">
                  <c:v>4.7562257496043467E-2</c:v>
                </c:pt>
                <c:pt idx="162">
                  <c:v>4.7487704674148659E-2</c:v>
                </c:pt>
                <c:pt idx="163">
                  <c:v>4.7512156182412175E-2</c:v>
                </c:pt>
                <c:pt idx="164">
                  <c:v>4.764428853069657E-2</c:v>
                </c:pt>
                <c:pt idx="165">
                  <c:v>4.7652544618657831E-2</c:v>
                </c:pt>
                <c:pt idx="166">
                  <c:v>4.7633699505229242E-2</c:v>
                </c:pt>
                <c:pt idx="167">
                  <c:v>4.7629916541914591E-2</c:v>
                </c:pt>
                <c:pt idx="168">
                  <c:v>4.7643369271337076E-2</c:v>
                </c:pt>
                <c:pt idx="169">
                  <c:v>4.7541768490696835E-2</c:v>
                </c:pt>
                <c:pt idx="170">
                  <c:v>4.7784208235852665E-2</c:v>
                </c:pt>
                <c:pt idx="171">
                  <c:v>4.7823072893631552E-2</c:v>
                </c:pt>
                <c:pt idx="172">
                  <c:v>4.7820388368809523E-2</c:v>
                </c:pt>
                <c:pt idx="173">
                  <c:v>4.7876461180136318E-2</c:v>
                </c:pt>
                <c:pt idx="174">
                  <c:v>4.7805669934886524E-2</c:v>
                </c:pt>
                <c:pt idx="175">
                  <c:v>4.7791269525228774E-2</c:v>
                </c:pt>
                <c:pt idx="176">
                  <c:v>4.7763075892080488E-2</c:v>
                </c:pt>
                <c:pt idx="177">
                  <c:v>4.7780744247734756E-2</c:v>
                </c:pt>
                <c:pt idx="178">
                  <c:v>4.7731162886771407E-2</c:v>
                </c:pt>
                <c:pt idx="179">
                  <c:v>4.7794944285846915E-2</c:v>
                </c:pt>
                <c:pt idx="180">
                  <c:v>4.7820198326644789E-2</c:v>
                </c:pt>
                <c:pt idx="181">
                  <c:v>4.7797231066841493E-2</c:v>
                </c:pt>
                <c:pt idx="182">
                  <c:v>4.7779834083832885E-2</c:v>
                </c:pt>
                <c:pt idx="183">
                  <c:v>4.7869096281028763E-2</c:v>
                </c:pt>
                <c:pt idx="184">
                  <c:v>4.7994387921386106E-2</c:v>
                </c:pt>
                <c:pt idx="185">
                  <c:v>4.8019657339256325E-2</c:v>
                </c:pt>
                <c:pt idx="186">
                  <c:v>4.8027602969912063E-2</c:v>
                </c:pt>
                <c:pt idx="187">
                  <c:v>4.8167793428538594E-2</c:v>
                </c:pt>
                <c:pt idx="188">
                  <c:v>4.8142715612926303E-2</c:v>
                </c:pt>
                <c:pt idx="189">
                  <c:v>4.8138730825874387E-2</c:v>
                </c:pt>
                <c:pt idx="190">
                  <c:v>4.8155749701172437E-2</c:v>
                </c:pt>
                <c:pt idx="191">
                  <c:v>4.8181711502274342E-2</c:v>
                </c:pt>
                <c:pt idx="192">
                  <c:v>4.8211232393374361E-2</c:v>
                </c:pt>
                <c:pt idx="193">
                  <c:v>4.8343069876756066E-2</c:v>
                </c:pt>
                <c:pt idx="194">
                  <c:v>4.8390956618549773E-2</c:v>
                </c:pt>
                <c:pt idx="195">
                  <c:v>4.8425182767192237E-2</c:v>
                </c:pt>
                <c:pt idx="196">
                  <c:v>4.8420425728370589E-2</c:v>
                </c:pt>
                <c:pt idx="197">
                  <c:v>4.8246682402415045E-2</c:v>
                </c:pt>
                <c:pt idx="198">
                  <c:v>4.8294107753518042E-2</c:v>
                </c:pt>
                <c:pt idx="199">
                  <c:v>4.8342437143755149E-2</c:v>
                </c:pt>
                <c:pt idx="200">
                  <c:v>4.8262286265216059E-2</c:v>
                </c:pt>
                <c:pt idx="201">
                  <c:v>4.8162253627987005E-2</c:v>
                </c:pt>
                <c:pt idx="202">
                  <c:v>4.8347939200113911E-2</c:v>
                </c:pt>
                <c:pt idx="203">
                  <c:v>4.8567516926118E-2</c:v>
                </c:pt>
                <c:pt idx="204">
                  <c:v>4.8583969785469312E-2</c:v>
                </c:pt>
                <c:pt idx="205">
                  <c:v>4.8613231071373088E-2</c:v>
                </c:pt>
                <c:pt idx="206">
                  <c:v>4.8692284956306557E-2</c:v>
                </c:pt>
                <c:pt idx="207">
                  <c:v>4.8657499974003052E-2</c:v>
                </c:pt>
                <c:pt idx="208">
                  <c:v>4.8780109584954545E-2</c:v>
                </c:pt>
                <c:pt idx="209">
                  <c:v>4.8795640195246154E-2</c:v>
                </c:pt>
                <c:pt idx="210">
                  <c:v>4.8793763712489828E-2</c:v>
                </c:pt>
                <c:pt idx="211">
                  <c:v>4.8606852527701548E-2</c:v>
                </c:pt>
                <c:pt idx="212">
                  <c:v>4.8491195794463572E-2</c:v>
                </c:pt>
                <c:pt idx="213">
                  <c:v>4.8457014040963219E-2</c:v>
                </c:pt>
                <c:pt idx="214">
                  <c:v>4.8286441606028664E-2</c:v>
                </c:pt>
                <c:pt idx="215">
                  <c:v>4.8112671962606005E-2</c:v>
                </c:pt>
                <c:pt idx="216">
                  <c:v>4.8321995692375344E-2</c:v>
                </c:pt>
                <c:pt idx="217">
                  <c:v>4.8384094210110973E-2</c:v>
                </c:pt>
                <c:pt idx="218">
                  <c:v>4.8617772538799009E-2</c:v>
                </c:pt>
                <c:pt idx="219">
                  <c:v>4.8563152676132239E-2</c:v>
                </c:pt>
                <c:pt idx="220">
                  <c:v>4.8520395149546272E-2</c:v>
                </c:pt>
                <c:pt idx="221">
                  <c:v>4.8487027059588891E-2</c:v>
                </c:pt>
                <c:pt idx="222">
                  <c:v>4.8378630225007532E-2</c:v>
                </c:pt>
                <c:pt idx="223">
                  <c:v>4.852085061810623E-2</c:v>
                </c:pt>
                <c:pt idx="224">
                  <c:v>4.8455743293332715E-2</c:v>
                </c:pt>
                <c:pt idx="225">
                  <c:v>4.8364124164108548E-2</c:v>
                </c:pt>
                <c:pt idx="226">
                  <c:v>4.8197830660111678E-2</c:v>
                </c:pt>
                <c:pt idx="227">
                  <c:v>4.8395765848437772E-2</c:v>
                </c:pt>
                <c:pt idx="228">
                  <c:v>4.8348676494201687E-2</c:v>
                </c:pt>
                <c:pt idx="229">
                  <c:v>4.8249542241909478E-2</c:v>
                </c:pt>
                <c:pt idx="230">
                  <c:v>4.8338434273645099E-2</c:v>
                </c:pt>
                <c:pt idx="231">
                  <c:v>4.8483105048594849E-2</c:v>
                </c:pt>
                <c:pt idx="232">
                  <c:v>4.8453382597210749E-2</c:v>
                </c:pt>
                <c:pt idx="233">
                  <c:v>4.8522846342583435E-2</c:v>
                </c:pt>
                <c:pt idx="234">
                  <c:v>4.8533482123110046E-2</c:v>
                </c:pt>
                <c:pt idx="235">
                  <c:v>4.8447217449021696E-2</c:v>
                </c:pt>
                <c:pt idx="236">
                  <c:v>4.8526309635071145E-2</c:v>
                </c:pt>
                <c:pt idx="237">
                  <c:v>4.8736646528811572E-2</c:v>
                </c:pt>
                <c:pt idx="238">
                  <c:v>4.8624420004379616E-2</c:v>
                </c:pt>
                <c:pt idx="239">
                  <c:v>4.8506082561403499E-2</c:v>
                </c:pt>
                <c:pt idx="240">
                  <c:v>4.8575567419648386E-2</c:v>
                </c:pt>
                <c:pt idx="241">
                  <c:v>4.8594425145573737E-2</c:v>
                </c:pt>
                <c:pt idx="242">
                  <c:v>4.8625873848029431E-2</c:v>
                </c:pt>
                <c:pt idx="243">
                  <c:v>4.8569070067122751E-2</c:v>
                </c:pt>
                <c:pt idx="244">
                  <c:v>4.8522289084653537E-2</c:v>
                </c:pt>
              </c:numCache>
            </c:numRef>
          </c:val>
          <c:smooth val="0"/>
        </c:ser>
        <c:ser>
          <c:idx val="2"/>
          <c:order val="2"/>
          <c:tx>
            <c:strRef>
              <c:f>'Kap.3 Vývoj dôchod. fondov'!$T$3</c:f>
              <c:strCache>
                <c:ptCount val="1"/>
                <c:pt idx="0">
                  <c:v>Dlhopisové d.f.</c:v>
                </c:pt>
              </c:strCache>
            </c:strRef>
          </c:tx>
          <c:spPr>
            <a:ln>
              <a:solidFill>
                <a:srgbClr val="FF0000"/>
              </a:solidFill>
            </a:ln>
          </c:spPr>
          <c:marker>
            <c:symbol val="none"/>
          </c:marker>
          <c:cat>
            <c:numRef>
              <c:f>'Kap.3 Vývoj dôchod. fondov'!$Q$4:$Q$248</c:f>
              <c:numCache>
                <c:formatCode>m/d/yyyy</c:formatCode>
                <c:ptCount val="245"/>
                <c:pt idx="0">
                  <c:v>42737</c:v>
                </c:pt>
                <c:pt idx="1">
                  <c:v>42738</c:v>
                </c:pt>
                <c:pt idx="2">
                  <c:v>42739</c:v>
                </c:pt>
                <c:pt idx="3">
                  <c:v>42740</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42843</c:v>
                </c:pt>
                <c:pt idx="74">
                  <c:v>42844</c:v>
                </c:pt>
                <c:pt idx="75">
                  <c:v>42845</c:v>
                </c:pt>
                <c:pt idx="76">
                  <c:v>42846</c:v>
                </c:pt>
                <c:pt idx="77">
                  <c:v>42849</c:v>
                </c:pt>
                <c:pt idx="78">
                  <c:v>42850</c:v>
                </c:pt>
                <c:pt idx="79">
                  <c:v>42851</c:v>
                </c:pt>
                <c:pt idx="80">
                  <c:v>42852</c:v>
                </c:pt>
                <c:pt idx="81">
                  <c:v>42857</c:v>
                </c:pt>
                <c:pt idx="82">
                  <c:v>42858</c:v>
                </c:pt>
                <c:pt idx="83">
                  <c:v>42859</c:v>
                </c:pt>
                <c:pt idx="84">
                  <c:v>42860</c:v>
                </c:pt>
                <c:pt idx="85">
                  <c:v>42864</c:v>
                </c:pt>
                <c:pt idx="86">
                  <c:v>42865</c:v>
                </c:pt>
                <c:pt idx="87">
                  <c:v>42866</c:v>
                </c:pt>
                <c:pt idx="88">
                  <c:v>42867</c:v>
                </c:pt>
                <c:pt idx="89">
                  <c:v>42870</c:v>
                </c:pt>
                <c:pt idx="90">
                  <c:v>42871</c:v>
                </c:pt>
                <c:pt idx="91">
                  <c:v>42872</c:v>
                </c:pt>
                <c:pt idx="92">
                  <c:v>42873</c:v>
                </c:pt>
                <c:pt idx="93">
                  <c:v>42874</c:v>
                </c:pt>
                <c:pt idx="94">
                  <c:v>42877</c:v>
                </c:pt>
                <c:pt idx="95">
                  <c:v>42878</c:v>
                </c:pt>
                <c:pt idx="96">
                  <c:v>42879</c:v>
                </c:pt>
                <c:pt idx="97">
                  <c:v>42880</c:v>
                </c:pt>
                <c:pt idx="98">
                  <c:v>42881</c:v>
                </c:pt>
                <c:pt idx="99">
                  <c:v>42884</c:v>
                </c:pt>
                <c:pt idx="100">
                  <c:v>42885</c:v>
                </c:pt>
                <c:pt idx="101">
                  <c:v>42886</c:v>
                </c:pt>
                <c:pt idx="102">
                  <c:v>42887</c:v>
                </c:pt>
                <c:pt idx="103">
                  <c:v>42888</c:v>
                </c:pt>
                <c:pt idx="104">
                  <c:v>42891</c:v>
                </c:pt>
                <c:pt idx="105">
                  <c:v>42892</c:v>
                </c:pt>
                <c:pt idx="106">
                  <c:v>42893</c:v>
                </c:pt>
                <c:pt idx="107">
                  <c:v>42894</c:v>
                </c:pt>
                <c:pt idx="108">
                  <c:v>42895</c:v>
                </c:pt>
                <c:pt idx="109">
                  <c:v>42898</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42919</c:v>
                </c:pt>
                <c:pt idx="124">
                  <c:v>42920</c:v>
                </c:pt>
                <c:pt idx="125">
                  <c:v>42922</c:v>
                </c:pt>
                <c:pt idx="126">
                  <c:v>42923</c:v>
                </c:pt>
                <c:pt idx="127">
                  <c:v>42926</c:v>
                </c:pt>
                <c:pt idx="128">
                  <c:v>42927</c:v>
                </c:pt>
                <c:pt idx="129">
                  <c:v>42928</c:v>
                </c:pt>
                <c:pt idx="130">
                  <c:v>42929</c:v>
                </c:pt>
                <c:pt idx="131">
                  <c:v>42930</c:v>
                </c:pt>
                <c:pt idx="132">
                  <c:v>42933</c:v>
                </c:pt>
                <c:pt idx="133">
                  <c:v>42934</c:v>
                </c:pt>
                <c:pt idx="134">
                  <c:v>42935</c:v>
                </c:pt>
                <c:pt idx="135">
                  <c:v>42936</c:v>
                </c:pt>
                <c:pt idx="136">
                  <c:v>42937</c:v>
                </c:pt>
                <c:pt idx="137">
                  <c:v>42940</c:v>
                </c:pt>
                <c:pt idx="138">
                  <c:v>42941</c:v>
                </c:pt>
                <c:pt idx="139">
                  <c:v>42942</c:v>
                </c:pt>
                <c:pt idx="140">
                  <c:v>42943</c:v>
                </c:pt>
                <c:pt idx="141">
                  <c:v>42944</c:v>
                </c:pt>
                <c:pt idx="142">
                  <c:v>42947</c:v>
                </c:pt>
                <c:pt idx="143">
                  <c:v>42948</c:v>
                </c:pt>
                <c:pt idx="144">
                  <c:v>42949</c:v>
                </c:pt>
                <c:pt idx="145">
                  <c:v>42950</c:v>
                </c:pt>
                <c:pt idx="146">
                  <c:v>42951</c:v>
                </c:pt>
                <c:pt idx="147">
                  <c:v>42954</c:v>
                </c:pt>
                <c:pt idx="148">
                  <c:v>42955</c:v>
                </c:pt>
                <c:pt idx="149">
                  <c:v>42956</c:v>
                </c:pt>
                <c:pt idx="150">
                  <c:v>42957</c:v>
                </c:pt>
                <c:pt idx="151">
                  <c:v>42958</c:v>
                </c:pt>
                <c:pt idx="152">
                  <c:v>42961</c:v>
                </c:pt>
                <c:pt idx="153">
                  <c:v>42962</c:v>
                </c:pt>
                <c:pt idx="154">
                  <c:v>42963</c:v>
                </c:pt>
                <c:pt idx="155">
                  <c:v>42964</c:v>
                </c:pt>
                <c:pt idx="156">
                  <c:v>42965</c:v>
                </c:pt>
                <c:pt idx="157">
                  <c:v>42968</c:v>
                </c:pt>
                <c:pt idx="158">
                  <c:v>42969</c:v>
                </c:pt>
                <c:pt idx="159">
                  <c:v>42970</c:v>
                </c:pt>
                <c:pt idx="160">
                  <c:v>42971</c:v>
                </c:pt>
                <c:pt idx="161">
                  <c:v>42972</c:v>
                </c:pt>
                <c:pt idx="162">
                  <c:v>42975</c:v>
                </c:pt>
                <c:pt idx="163">
                  <c:v>42977</c:v>
                </c:pt>
                <c:pt idx="164">
                  <c:v>42978</c:v>
                </c:pt>
                <c:pt idx="165">
                  <c:v>42982</c:v>
                </c:pt>
                <c:pt idx="166">
                  <c:v>42983</c:v>
                </c:pt>
                <c:pt idx="167">
                  <c:v>42984</c:v>
                </c:pt>
                <c:pt idx="168">
                  <c:v>42985</c:v>
                </c:pt>
                <c:pt idx="169">
                  <c:v>42986</c:v>
                </c:pt>
                <c:pt idx="170">
                  <c:v>42989</c:v>
                </c:pt>
                <c:pt idx="171">
                  <c:v>42990</c:v>
                </c:pt>
                <c:pt idx="172">
                  <c:v>42991</c:v>
                </c:pt>
                <c:pt idx="173">
                  <c:v>42992</c:v>
                </c:pt>
                <c:pt idx="174">
                  <c:v>42996</c:v>
                </c:pt>
                <c:pt idx="175">
                  <c:v>42997</c:v>
                </c:pt>
                <c:pt idx="176">
                  <c:v>42998</c:v>
                </c:pt>
                <c:pt idx="177">
                  <c:v>42999</c:v>
                </c:pt>
                <c:pt idx="178">
                  <c:v>43000</c:v>
                </c:pt>
                <c:pt idx="179">
                  <c:v>43003</c:v>
                </c:pt>
                <c:pt idx="180">
                  <c:v>43004</c:v>
                </c:pt>
                <c:pt idx="181">
                  <c:v>43005</c:v>
                </c:pt>
                <c:pt idx="182">
                  <c:v>43006</c:v>
                </c:pt>
                <c:pt idx="183">
                  <c:v>43007</c:v>
                </c:pt>
                <c:pt idx="184">
                  <c:v>43010</c:v>
                </c:pt>
                <c:pt idx="185">
                  <c:v>43011</c:v>
                </c:pt>
                <c:pt idx="186">
                  <c:v>43012</c:v>
                </c:pt>
                <c:pt idx="187">
                  <c:v>43013</c:v>
                </c:pt>
                <c:pt idx="188">
                  <c:v>43014</c:v>
                </c:pt>
                <c:pt idx="189">
                  <c:v>43017</c:v>
                </c:pt>
                <c:pt idx="190">
                  <c:v>43018</c:v>
                </c:pt>
                <c:pt idx="191">
                  <c:v>43019</c:v>
                </c:pt>
                <c:pt idx="192">
                  <c:v>43020</c:v>
                </c:pt>
                <c:pt idx="193">
                  <c:v>43021</c:v>
                </c:pt>
                <c:pt idx="194">
                  <c:v>43024</c:v>
                </c:pt>
                <c:pt idx="195">
                  <c:v>43025</c:v>
                </c:pt>
                <c:pt idx="196">
                  <c:v>43026</c:v>
                </c:pt>
                <c:pt idx="197">
                  <c:v>43027</c:v>
                </c:pt>
                <c:pt idx="198">
                  <c:v>43028</c:v>
                </c:pt>
                <c:pt idx="199">
                  <c:v>43031</c:v>
                </c:pt>
                <c:pt idx="200">
                  <c:v>43032</c:v>
                </c:pt>
                <c:pt idx="201">
                  <c:v>43033</c:v>
                </c:pt>
                <c:pt idx="202">
                  <c:v>43034</c:v>
                </c:pt>
                <c:pt idx="203">
                  <c:v>43035</c:v>
                </c:pt>
                <c:pt idx="204">
                  <c:v>43038</c:v>
                </c:pt>
                <c:pt idx="205">
                  <c:v>43039</c:v>
                </c:pt>
                <c:pt idx="206">
                  <c:v>43041</c:v>
                </c:pt>
                <c:pt idx="207">
                  <c:v>43042</c:v>
                </c:pt>
                <c:pt idx="208">
                  <c:v>43045</c:v>
                </c:pt>
                <c:pt idx="209">
                  <c:v>43046</c:v>
                </c:pt>
                <c:pt idx="210">
                  <c:v>43047</c:v>
                </c:pt>
                <c:pt idx="211">
                  <c:v>43048</c:v>
                </c:pt>
                <c:pt idx="212">
                  <c:v>43049</c:v>
                </c:pt>
                <c:pt idx="213">
                  <c:v>43052</c:v>
                </c:pt>
                <c:pt idx="214">
                  <c:v>43053</c:v>
                </c:pt>
                <c:pt idx="215">
                  <c:v>43054</c:v>
                </c:pt>
                <c:pt idx="216">
                  <c:v>43055</c:v>
                </c:pt>
                <c:pt idx="217">
                  <c:v>43059</c:v>
                </c:pt>
                <c:pt idx="218">
                  <c:v>43060</c:v>
                </c:pt>
                <c:pt idx="219">
                  <c:v>43061</c:v>
                </c:pt>
                <c:pt idx="220">
                  <c:v>43062</c:v>
                </c:pt>
                <c:pt idx="221">
                  <c:v>43063</c:v>
                </c:pt>
                <c:pt idx="222">
                  <c:v>43066</c:v>
                </c:pt>
                <c:pt idx="223">
                  <c:v>43067</c:v>
                </c:pt>
                <c:pt idx="224">
                  <c:v>43068</c:v>
                </c:pt>
                <c:pt idx="225">
                  <c:v>43069</c:v>
                </c:pt>
                <c:pt idx="226">
                  <c:v>43070</c:v>
                </c:pt>
                <c:pt idx="227">
                  <c:v>43073</c:v>
                </c:pt>
                <c:pt idx="228">
                  <c:v>43074</c:v>
                </c:pt>
                <c:pt idx="229">
                  <c:v>43075</c:v>
                </c:pt>
                <c:pt idx="230">
                  <c:v>43076</c:v>
                </c:pt>
                <c:pt idx="231">
                  <c:v>43077</c:v>
                </c:pt>
                <c:pt idx="232">
                  <c:v>43080</c:v>
                </c:pt>
                <c:pt idx="233">
                  <c:v>43081</c:v>
                </c:pt>
                <c:pt idx="234">
                  <c:v>43082</c:v>
                </c:pt>
                <c:pt idx="235">
                  <c:v>43083</c:v>
                </c:pt>
                <c:pt idx="236">
                  <c:v>43084</c:v>
                </c:pt>
                <c:pt idx="237">
                  <c:v>43087</c:v>
                </c:pt>
                <c:pt idx="238">
                  <c:v>43088</c:v>
                </c:pt>
                <c:pt idx="239">
                  <c:v>43089</c:v>
                </c:pt>
                <c:pt idx="240">
                  <c:v>43090</c:v>
                </c:pt>
                <c:pt idx="241">
                  <c:v>43091</c:v>
                </c:pt>
                <c:pt idx="242">
                  <c:v>43096</c:v>
                </c:pt>
                <c:pt idx="243">
                  <c:v>43097</c:v>
                </c:pt>
                <c:pt idx="244">
                  <c:v>43098</c:v>
                </c:pt>
              </c:numCache>
            </c:numRef>
          </c:cat>
          <c:val>
            <c:numRef>
              <c:f>'Kap.3 Vývoj dôchod. fondov'!$T$4:$T$248</c:f>
              <c:numCache>
                <c:formatCode>General</c:formatCode>
                <c:ptCount val="245"/>
                <c:pt idx="0">
                  <c:v>4.6664955419020659E-2</c:v>
                </c:pt>
                <c:pt idx="1">
                  <c:v>4.6954535654221009E-2</c:v>
                </c:pt>
                <c:pt idx="2">
                  <c:v>4.7082862028121911E-2</c:v>
                </c:pt>
                <c:pt idx="3">
                  <c:v>4.6976397216857792E-2</c:v>
                </c:pt>
                <c:pt idx="4">
                  <c:v>4.6945403286644309E-2</c:v>
                </c:pt>
                <c:pt idx="5">
                  <c:v>4.6890721840910879E-2</c:v>
                </c:pt>
                <c:pt idx="6">
                  <c:v>4.7087975581943872E-2</c:v>
                </c:pt>
                <c:pt idx="7">
                  <c:v>4.6720993467361756E-2</c:v>
                </c:pt>
                <c:pt idx="8">
                  <c:v>4.6882093323471569E-2</c:v>
                </c:pt>
                <c:pt idx="9">
                  <c:v>4.6894761487648089E-2</c:v>
                </c:pt>
                <c:pt idx="10">
                  <c:v>4.6618330539647389E-2</c:v>
                </c:pt>
                <c:pt idx="11">
                  <c:v>4.6683269579815362E-2</c:v>
                </c:pt>
                <c:pt idx="12">
                  <c:v>4.6639375390452611E-2</c:v>
                </c:pt>
                <c:pt idx="13">
                  <c:v>4.6700884543000913E-2</c:v>
                </c:pt>
                <c:pt idx="14">
                  <c:v>4.6494846945128711E-2</c:v>
                </c:pt>
                <c:pt idx="15">
                  <c:v>4.6560353024695016E-2</c:v>
                </c:pt>
                <c:pt idx="16">
                  <c:v>4.6834687213805806E-2</c:v>
                </c:pt>
                <c:pt idx="17">
                  <c:v>4.7002580111362886E-2</c:v>
                </c:pt>
                <c:pt idx="18">
                  <c:v>4.697727223990289E-2</c:v>
                </c:pt>
                <c:pt idx="19">
                  <c:v>4.6823212535090968E-2</c:v>
                </c:pt>
                <c:pt idx="20">
                  <c:v>4.6481920466809934E-2</c:v>
                </c:pt>
                <c:pt idx="21">
                  <c:v>4.6582968759834836E-2</c:v>
                </c:pt>
                <c:pt idx="22">
                  <c:v>4.6562276143400042E-2</c:v>
                </c:pt>
                <c:pt idx="23">
                  <c:v>4.682486735290789E-2</c:v>
                </c:pt>
                <c:pt idx="24">
                  <c:v>4.685293549442951E-2</c:v>
                </c:pt>
                <c:pt idx="25">
                  <c:v>4.6957712774570656E-2</c:v>
                </c:pt>
                <c:pt idx="26">
                  <c:v>4.7049633764703426E-2</c:v>
                </c:pt>
                <c:pt idx="27">
                  <c:v>4.7211066227153382E-2</c:v>
                </c:pt>
                <c:pt idx="28">
                  <c:v>4.7425929402808639E-2</c:v>
                </c:pt>
                <c:pt idx="29">
                  <c:v>4.7611641667991117E-2</c:v>
                </c:pt>
                <c:pt idx="30">
                  <c:v>4.7686032330249387E-2</c:v>
                </c:pt>
                <c:pt idx="31">
                  <c:v>4.7933191727517296E-2</c:v>
                </c:pt>
                <c:pt idx="32">
                  <c:v>4.771304783975696E-2</c:v>
                </c:pt>
                <c:pt idx="33">
                  <c:v>4.775130618890075E-2</c:v>
                </c:pt>
                <c:pt idx="34">
                  <c:v>4.7855043571119374E-2</c:v>
                </c:pt>
                <c:pt idx="35">
                  <c:v>4.815688230632257E-2</c:v>
                </c:pt>
                <c:pt idx="36">
                  <c:v>4.8252996700544518E-2</c:v>
                </c:pt>
                <c:pt idx="37">
                  <c:v>4.8162343234240651E-2</c:v>
                </c:pt>
                <c:pt idx="38">
                  <c:v>4.7985639090309062E-2</c:v>
                </c:pt>
                <c:pt idx="39">
                  <c:v>4.7977497944613257E-2</c:v>
                </c:pt>
                <c:pt idx="40">
                  <c:v>4.7915353020321544E-2</c:v>
                </c:pt>
                <c:pt idx="41">
                  <c:v>4.8449428292670023E-2</c:v>
                </c:pt>
                <c:pt idx="42">
                  <c:v>4.836968857044191E-2</c:v>
                </c:pt>
                <c:pt idx="43">
                  <c:v>4.823313862324307E-2</c:v>
                </c:pt>
                <c:pt idx="44">
                  <c:v>4.8099426750935703E-2</c:v>
                </c:pt>
                <c:pt idx="45">
                  <c:v>4.8052014503761696E-2</c:v>
                </c:pt>
                <c:pt idx="46">
                  <c:v>4.8023755392331988E-2</c:v>
                </c:pt>
                <c:pt idx="47">
                  <c:v>4.7967560319283752E-2</c:v>
                </c:pt>
                <c:pt idx="48">
                  <c:v>4.7897951619506073E-2</c:v>
                </c:pt>
                <c:pt idx="49">
                  <c:v>4.7931889911029556E-2</c:v>
                </c:pt>
                <c:pt idx="50">
                  <c:v>4.7903801795981145E-2</c:v>
                </c:pt>
                <c:pt idx="51">
                  <c:v>4.8130247843143903E-2</c:v>
                </c:pt>
                <c:pt idx="52">
                  <c:v>4.8123011320416499E-2</c:v>
                </c:pt>
                <c:pt idx="53">
                  <c:v>4.8091973037822255E-2</c:v>
                </c:pt>
                <c:pt idx="54">
                  <c:v>4.8070814795506227E-2</c:v>
                </c:pt>
                <c:pt idx="55">
                  <c:v>4.7673026104893441E-2</c:v>
                </c:pt>
                <c:pt idx="56">
                  <c:v>4.7632712861994837E-2</c:v>
                </c:pt>
                <c:pt idx="57">
                  <c:v>4.7763628110067666E-2</c:v>
                </c:pt>
                <c:pt idx="58">
                  <c:v>4.7733594893891652E-2</c:v>
                </c:pt>
                <c:pt idx="59">
                  <c:v>4.7473740617586198E-2</c:v>
                </c:pt>
                <c:pt idx="60">
                  <c:v>4.7725651604064147E-2</c:v>
                </c:pt>
                <c:pt idx="61">
                  <c:v>4.8080680016502467E-2</c:v>
                </c:pt>
                <c:pt idx="62">
                  <c:v>4.8180368912826621E-2</c:v>
                </c:pt>
                <c:pt idx="63">
                  <c:v>4.8209858820034368E-2</c:v>
                </c:pt>
                <c:pt idx="64">
                  <c:v>4.825034485654911E-2</c:v>
                </c:pt>
                <c:pt idx="65">
                  <c:v>4.8315859209811303E-2</c:v>
                </c:pt>
                <c:pt idx="66">
                  <c:v>4.82689728161435E-2</c:v>
                </c:pt>
                <c:pt idx="67">
                  <c:v>4.8281998022869206E-2</c:v>
                </c:pt>
                <c:pt idx="68">
                  <c:v>4.8383603822452263E-2</c:v>
                </c:pt>
                <c:pt idx="69">
                  <c:v>4.8442648715641468E-2</c:v>
                </c:pt>
                <c:pt idx="70">
                  <c:v>4.8327788903086505E-2</c:v>
                </c:pt>
                <c:pt idx="71">
                  <c:v>4.8330455307769839E-2</c:v>
                </c:pt>
                <c:pt idx="72">
                  <c:v>4.8185568331152527E-2</c:v>
                </c:pt>
                <c:pt idx="73">
                  <c:v>4.7965894145651659E-2</c:v>
                </c:pt>
                <c:pt idx="74">
                  <c:v>4.7884220963097024E-2</c:v>
                </c:pt>
                <c:pt idx="75">
                  <c:v>4.7958223582937935E-2</c:v>
                </c:pt>
                <c:pt idx="76">
                  <c:v>4.8062786479390197E-2</c:v>
                </c:pt>
                <c:pt idx="77">
                  <c:v>4.8194100483789831E-2</c:v>
                </c:pt>
                <c:pt idx="78">
                  <c:v>4.825222051603676E-2</c:v>
                </c:pt>
                <c:pt idx="79">
                  <c:v>4.8341489265040123E-2</c:v>
                </c:pt>
                <c:pt idx="80">
                  <c:v>4.8324888671736926E-2</c:v>
                </c:pt>
                <c:pt idx="81">
                  <c:v>4.8384679671631861E-2</c:v>
                </c:pt>
                <c:pt idx="82">
                  <c:v>4.8327761885423273E-2</c:v>
                </c:pt>
                <c:pt idx="83">
                  <c:v>4.8300048292107094E-2</c:v>
                </c:pt>
                <c:pt idx="84">
                  <c:v>4.8391920196250021E-2</c:v>
                </c:pt>
                <c:pt idx="85">
                  <c:v>4.8659231828428316E-2</c:v>
                </c:pt>
                <c:pt idx="86">
                  <c:v>4.8744353160659531E-2</c:v>
                </c:pt>
                <c:pt idx="87">
                  <c:v>4.8715492962670928E-2</c:v>
                </c:pt>
                <c:pt idx="88">
                  <c:v>4.8705608623365863E-2</c:v>
                </c:pt>
                <c:pt idx="89">
                  <c:v>4.8671982317741488E-2</c:v>
                </c:pt>
                <c:pt idx="90">
                  <c:v>4.8485288875165747E-2</c:v>
                </c:pt>
                <c:pt idx="91">
                  <c:v>4.7998554662902919E-2</c:v>
                </c:pt>
                <c:pt idx="92">
                  <c:v>4.7843580650159138E-2</c:v>
                </c:pt>
                <c:pt idx="93">
                  <c:v>4.795493563528265E-2</c:v>
                </c:pt>
                <c:pt idx="94">
                  <c:v>4.7932466851155098E-2</c:v>
                </c:pt>
                <c:pt idx="95">
                  <c:v>4.8039144875999633E-2</c:v>
                </c:pt>
                <c:pt idx="96">
                  <c:v>4.8129950642005932E-2</c:v>
                </c:pt>
                <c:pt idx="97">
                  <c:v>4.8200421196568609E-2</c:v>
                </c:pt>
                <c:pt idx="98">
                  <c:v>4.825838065668242E-2</c:v>
                </c:pt>
                <c:pt idx="99">
                  <c:v>4.8272019574534454E-2</c:v>
                </c:pt>
                <c:pt idx="100">
                  <c:v>4.8244482180950898E-2</c:v>
                </c:pt>
                <c:pt idx="101">
                  <c:v>4.8098059041442584E-2</c:v>
                </c:pt>
                <c:pt idx="102">
                  <c:v>4.8290849869148313E-2</c:v>
                </c:pt>
                <c:pt idx="103">
                  <c:v>4.8432455895714155E-2</c:v>
                </c:pt>
                <c:pt idx="104">
                  <c:v>4.8395552595717442E-2</c:v>
                </c:pt>
                <c:pt idx="105">
                  <c:v>4.8316162095020612E-2</c:v>
                </c:pt>
                <c:pt idx="106">
                  <c:v>4.8360644404496167E-2</c:v>
                </c:pt>
                <c:pt idx="107">
                  <c:v>4.8393138352984165E-2</c:v>
                </c:pt>
                <c:pt idx="108">
                  <c:v>4.8516749318556887E-2</c:v>
                </c:pt>
                <c:pt idx="109">
                  <c:v>4.8268888180717007E-2</c:v>
                </c:pt>
                <c:pt idx="110">
                  <c:v>4.8408432446086405E-2</c:v>
                </c:pt>
                <c:pt idx="111">
                  <c:v>4.8388280692816039E-2</c:v>
                </c:pt>
                <c:pt idx="112">
                  <c:v>4.8309705690373371E-2</c:v>
                </c:pt>
                <c:pt idx="113">
                  <c:v>4.8336414502764519E-2</c:v>
                </c:pt>
                <c:pt idx="114">
                  <c:v>4.8578068964991714E-2</c:v>
                </c:pt>
                <c:pt idx="115">
                  <c:v>4.8493304493786256E-2</c:v>
                </c:pt>
                <c:pt idx="116">
                  <c:v>4.8455120088410311E-2</c:v>
                </c:pt>
                <c:pt idx="117">
                  <c:v>4.8449448350299761E-2</c:v>
                </c:pt>
                <c:pt idx="118">
                  <c:v>4.8415289220614451E-2</c:v>
                </c:pt>
                <c:pt idx="119">
                  <c:v>4.8468865769380254E-2</c:v>
                </c:pt>
                <c:pt idx="120">
                  <c:v>4.8060701019017105E-2</c:v>
                </c:pt>
                <c:pt idx="121">
                  <c:v>4.7992606314690579E-2</c:v>
                </c:pt>
                <c:pt idx="122">
                  <c:v>4.762126901824399E-2</c:v>
                </c:pt>
                <c:pt idx="123">
                  <c:v>4.7751022945487873E-2</c:v>
                </c:pt>
                <c:pt idx="124">
                  <c:v>4.774884871615747E-2</c:v>
                </c:pt>
                <c:pt idx="125">
                  <c:v>4.7536572469217706E-2</c:v>
                </c:pt>
                <c:pt idx="126">
                  <c:v>4.7498170372591332E-2</c:v>
                </c:pt>
                <c:pt idx="127">
                  <c:v>4.766353013721767E-2</c:v>
                </c:pt>
                <c:pt idx="128">
                  <c:v>4.7593289380359921E-2</c:v>
                </c:pt>
                <c:pt idx="129">
                  <c:v>4.7837483568389724E-2</c:v>
                </c:pt>
                <c:pt idx="130">
                  <c:v>4.8048510406770252E-2</c:v>
                </c:pt>
                <c:pt idx="131">
                  <c:v>4.8145554909426201E-2</c:v>
                </c:pt>
                <c:pt idx="132">
                  <c:v>4.8103756355908689E-2</c:v>
                </c:pt>
                <c:pt idx="133">
                  <c:v>4.7848889307478069E-2</c:v>
                </c:pt>
                <c:pt idx="134">
                  <c:v>4.8059379810628661E-2</c:v>
                </c:pt>
                <c:pt idx="135">
                  <c:v>4.810146303458479E-2</c:v>
                </c:pt>
                <c:pt idx="136">
                  <c:v>4.7756131841861373E-2</c:v>
                </c:pt>
                <c:pt idx="137">
                  <c:v>4.7707470357187122E-2</c:v>
                </c:pt>
                <c:pt idx="138">
                  <c:v>4.7698243923455202E-2</c:v>
                </c:pt>
                <c:pt idx="139">
                  <c:v>4.7855998465336599E-2</c:v>
                </c:pt>
                <c:pt idx="140">
                  <c:v>4.781953965871915E-2</c:v>
                </c:pt>
                <c:pt idx="141">
                  <c:v>4.7567165594005922E-2</c:v>
                </c:pt>
                <c:pt idx="142">
                  <c:v>4.7541858679710988E-2</c:v>
                </c:pt>
                <c:pt idx="143">
                  <c:v>4.7556289217475047E-2</c:v>
                </c:pt>
                <c:pt idx="144">
                  <c:v>4.7492490208343466E-2</c:v>
                </c:pt>
                <c:pt idx="145">
                  <c:v>4.7427890278641367E-2</c:v>
                </c:pt>
                <c:pt idx="146">
                  <c:v>4.7622804644171381E-2</c:v>
                </c:pt>
                <c:pt idx="147">
                  <c:v>4.7741408980680619E-2</c:v>
                </c:pt>
                <c:pt idx="148">
                  <c:v>4.7769437438441441E-2</c:v>
                </c:pt>
                <c:pt idx="149">
                  <c:v>4.7731119926474809E-2</c:v>
                </c:pt>
                <c:pt idx="150">
                  <c:v>4.7399354456076077E-2</c:v>
                </c:pt>
                <c:pt idx="151">
                  <c:v>4.721175429655447E-2</c:v>
                </c:pt>
                <c:pt idx="152">
                  <c:v>4.7393000468116821E-2</c:v>
                </c:pt>
                <c:pt idx="153">
                  <c:v>4.7518426554409382E-2</c:v>
                </c:pt>
                <c:pt idx="154">
                  <c:v>4.771812068734281E-2</c:v>
                </c:pt>
                <c:pt idx="155">
                  <c:v>4.7496471671911837E-2</c:v>
                </c:pt>
                <c:pt idx="156">
                  <c:v>4.7303467106351714E-2</c:v>
                </c:pt>
                <c:pt idx="157">
                  <c:v>4.7211623058546537E-2</c:v>
                </c:pt>
                <c:pt idx="158">
                  <c:v>4.7478781226172419E-2</c:v>
                </c:pt>
                <c:pt idx="159">
                  <c:v>4.7363683009359309E-2</c:v>
                </c:pt>
                <c:pt idx="160">
                  <c:v>4.7339467299477141E-2</c:v>
                </c:pt>
                <c:pt idx="161">
                  <c:v>4.7357981919405663E-2</c:v>
                </c:pt>
                <c:pt idx="162">
                  <c:v>4.7131227999976086E-2</c:v>
                </c:pt>
                <c:pt idx="163">
                  <c:v>4.7154411627235555E-2</c:v>
                </c:pt>
                <c:pt idx="164">
                  <c:v>4.7513687955382689E-2</c:v>
                </c:pt>
                <c:pt idx="165">
                  <c:v>4.7477888199643568E-2</c:v>
                </c:pt>
                <c:pt idx="166">
                  <c:v>4.7379285291676856E-2</c:v>
                </c:pt>
                <c:pt idx="167">
                  <c:v>4.7353533856372317E-2</c:v>
                </c:pt>
                <c:pt idx="168">
                  <c:v>4.7336844859912568E-2</c:v>
                </c:pt>
                <c:pt idx="169">
                  <c:v>4.7195394720517821E-2</c:v>
                </c:pt>
                <c:pt idx="170">
                  <c:v>4.7573546327579583E-2</c:v>
                </c:pt>
                <c:pt idx="171">
                  <c:v>4.7801804832237386E-2</c:v>
                </c:pt>
                <c:pt idx="172">
                  <c:v>4.7786290083568495E-2</c:v>
                </c:pt>
                <c:pt idx="173">
                  <c:v>4.7914503203050525E-2</c:v>
                </c:pt>
                <c:pt idx="174">
                  <c:v>4.785678552814935E-2</c:v>
                </c:pt>
                <c:pt idx="175">
                  <c:v>4.788332587349698E-2</c:v>
                </c:pt>
                <c:pt idx="176">
                  <c:v>4.784133390341308E-2</c:v>
                </c:pt>
                <c:pt idx="177">
                  <c:v>4.7925505585992505E-2</c:v>
                </c:pt>
                <c:pt idx="178">
                  <c:v>4.7843608004388465E-2</c:v>
                </c:pt>
                <c:pt idx="179">
                  <c:v>4.7953769130373233E-2</c:v>
                </c:pt>
                <c:pt idx="180">
                  <c:v>4.807990820327341E-2</c:v>
                </c:pt>
                <c:pt idx="181">
                  <c:v>4.8227658546751831E-2</c:v>
                </c:pt>
                <c:pt idx="182">
                  <c:v>4.8212871100208006E-2</c:v>
                </c:pt>
                <c:pt idx="183">
                  <c:v>4.8297099466080989E-2</c:v>
                </c:pt>
                <c:pt idx="184">
                  <c:v>4.8556883725259112E-2</c:v>
                </c:pt>
                <c:pt idx="185">
                  <c:v>4.8625003581436142E-2</c:v>
                </c:pt>
                <c:pt idx="186">
                  <c:v>4.8614001972444774E-2</c:v>
                </c:pt>
                <c:pt idx="187">
                  <c:v>4.8847689135581664E-2</c:v>
                </c:pt>
                <c:pt idx="188">
                  <c:v>4.8814017596340596E-2</c:v>
                </c:pt>
                <c:pt idx="189">
                  <c:v>4.877005312672042E-2</c:v>
                </c:pt>
                <c:pt idx="190">
                  <c:v>4.8757752202502259E-2</c:v>
                </c:pt>
                <c:pt idx="191">
                  <c:v>4.87591166021622E-2</c:v>
                </c:pt>
                <c:pt idx="192">
                  <c:v>4.8726789504882011E-2</c:v>
                </c:pt>
                <c:pt idx="193">
                  <c:v>4.8911522789395347E-2</c:v>
                </c:pt>
                <c:pt idx="194">
                  <c:v>4.9000002485597244E-2</c:v>
                </c:pt>
                <c:pt idx="195">
                  <c:v>4.9058295122228993E-2</c:v>
                </c:pt>
                <c:pt idx="196">
                  <c:v>4.9092038638177432E-2</c:v>
                </c:pt>
                <c:pt idx="197">
                  <c:v>4.8840423610853834E-2</c:v>
                </c:pt>
                <c:pt idx="198">
                  <c:v>4.8984023271551921E-2</c:v>
                </c:pt>
                <c:pt idx="199">
                  <c:v>4.906954909659348E-2</c:v>
                </c:pt>
                <c:pt idx="200">
                  <c:v>4.9013191283700679E-2</c:v>
                </c:pt>
                <c:pt idx="201">
                  <c:v>4.8813982676780526E-2</c:v>
                </c:pt>
                <c:pt idx="202">
                  <c:v>4.9014947131523164E-2</c:v>
                </c:pt>
                <c:pt idx="203">
                  <c:v>4.9537615584115777E-2</c:v>
                </c:pt>
                <c:pt idx="204">
                  <c:v>4.9494189228912855E-2</c:v>
                </c:pt>
                <c:pt idx="205">
                  <c:v>4.9486839800257344E-2</c:v>
                </c:pt>
                <c:pt idx="206">
                  <c:v>4.9616803512578196E-2</c:v>
                </c:pt>
                <c:pt idx="207">
                  <c:v>4.9675296847695498E-2</c:v>
                </c:pt>
                <c:pt idx="208">
                  <c:v>4.9826960320592258E-2</c:v>
                </c:pt>
                <c:pt idx="209">
                  <c:v>4.9871082147062068E-2</c:v>
                </c:pt>
                <c:pt idx="210">
                  <c:v>4.9868087777553541E-2</c:v>
                </c:pt>
                <c:pt idx="211">
                  <c:v>4.9613787558801185E-2</c:v>
                </c:pt>
                <c:pt idx="212">
                  <c:v>4.9440595485019979E-2</c:v>
                </c:pt>
                <c:pt idx="213">
                  <c:v>4.935374174875224E-2</c:v>
                </c:pt>
                <c:pt idx="214">
                  <c:v>4.9051384191916826E-2</c:v>
                </c:pt>
                <c:pt idx="215">
                  <c:v>4.872747219646216E-2</c:v>
                </c:pt>
                <c:pt idx="216">
                  <c:v>4.9108888203706139E-2</c:v>
                </c:pt>
                <c:pt idx="217">
                  <c:v>4.9178911809384593E-2</c:v>
                </c:pt>
                <c:pt idx="218">
                  <c:v>4.9487034117092425E-2</c:v>
                </c:pt>
                <c:pt idx="219">
                  <c:v>4.9422024681454201E-2</c:v>
                </c:pt>
                <c:pt idx="220">
                  <c:v>4.9277057286206065E-2</c:v>
                </c:pt>
                <c:pt idx="221">
                  <c:v>4.9229253825853747E-2</c:v>
                </c:pt>
                <c:pt idx="222">
                  <c:v>4.9042486502845969E-2</c:v>
                </c:pt>
                <c:pt idx="223">
                  <c:v>4.9335975270877228E-2</c:v>
                </c:pt>
                <c:pt idx="224">
                  <c:v>4.9350815008000058E-2</c:v>
                </c:pt>
                <c:pt idx="225">
                  <c:v>4.932961122934075E-2</c:v>
                </c:pt>
                <c:pt idx="226">
                  <c:v>4.9133931804956121E-2</c:v>
                </c:pt>
                <c:pt idx="227">
                  <c:v>4.93021680626698E-2</c:v>
                </c:pt>
                <c:pt idx="228">
                  <c:v>4.9292102842944906E-2</c:v>
                </c:pt>
                <c:pt idx="229">
                  <c:v>4.9213018885547896E-2</c:v>
                </c:pt>
                <c:pt idx="230">
                  <c:v>4.9338038354477629E-2</c:v>
                </c:pt>
                <c:pt idx="231">
                  <c:v>4.9601801029681904E-2</c:v>
                </c:pt>
                <c:pt idx="232">
                  <c:v>4.9623695529027546E-2</c:v>
                </c:pt>
                <c:pt idx="233">
                  <c:v>4.9761102603953784E-2</c:v>
                </c:pt>
                <c:pt idx="234">
                  <c:v>4.9839799677014386E-2</c:v>
                </c:pt>
                <c:pt idx="235">
                  <c:v>4.95985723795783E-2</c:v>
                </c:pt>
                <c:pt idx="236">
                  <c:v>4.9742919804605407E-2</c:v>
                </c:pt>
                <c:pt idx="237">
                  <c:v>5.0009061620930918E-2</c:v>
                </c:pt>
                <c:pt idx="238">
                  <c:v>4.9851547525459006E-2</c:v>
                </c:pt>
                <c:pt idx="239">
                  <c:v>4.9676288663396649E-2</c:v>
                </c:pt>
                <c:pt idx="240">
                  <c:v>4.979350620116809E-2</c:v>
                </c:pt>
                <c:pt idx="241">
                  <c:v>4.9813557194687615E-2</c:v>
                </c:pt>
                <c:pt idx="242">
                  <c:v>4.9769476021066801E-2</c:v>
                </c:pt>
                <c:pt idx="243">
                  <c:v>4.9685529598989656E-2</c:v>
                </c:pt>
                <c:pt idx="244">
                  <c:v>4.9562003902841725E-2</c:v>
                </c:pt>
              </c:numCache>
            </c:numRef>
          </c:val>
          <c:smooth val="0"/>
        </c:ser>
        <c:ser>
          <c:idx val="3"/>
          <c:order val="3"/>
          <c:tx>
            <c:strRef>
              <c:f>'Kap.3 Vývoj dôchod. fondov'!$U$3</c:f>
              <c:strCache>
                <c:ptCount val="1"/>
                <c:pt idx="0">
                  <c:v>Indexové d.f.</c:v>
                </c:pt>
              </c:strCache>
            </c:strRef>
          </c:tx>
          <c:spPr>
            <a:ln>
              <a:solidFill>
                <a:srgbClr val="800000"/>
              </a:solidFill>
            </a:ln>
          </c:spPr>
          <c:marker>
            <c:symbol val="none"/>
          </c:marker>
          <c:cat>
            <c:numRef>
              <c:f>'Kap.3 Vývoj dôchod. fondov'!$Q$4:$Q$248</c:f>
              <c:numCache>
                <c:formatCode>m/d/yyyy</c:formatCode>
                <c:ptCount val="245"/>
                <c:pt idx="0">
                  <c:v>42737</c:v>
                </c:pt>
                <c:pt idx="1">
                  <c:v>42738</c:v>
                </c:pt>
                <c:pt idx="2">
                  <c:v>42739</c:v>
                </c:pt>
                <c:pt idx="3">
                  <c:v>42740</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42843</c:v>
                </c:pt>
                <c:pt idx="74">
                  <c:v>42844</c:v>
                </c:pt>
                <c:pt idx="75">
                  <c:v>42845</c:v>
                </c:pt>
                <c:pt idx="76">
                  <c:v>42846</c:v>
                </c:pt>
                <c:pt idx="77">
                  <c:v>42849</c:v>
                </c:pt>
                <c:pt idx="78">
                  <c:v>42850</c:v>
                </c:pt>
                <c:pt idx="79">
                  <c:v>42851</c:v>
                </c:pt>
                <c:pt idx="80">
                  <c:v>42852</c:v>
                </c:pt>
                <c:pt idx="81">
                  <c:v>42857</c:v>
                </c:pt>
                <c:pt idx="82">
                  <c:v>42858</c:v>
                </c:pt>
                <c:pt idx="83">
                  <c:v>42859</c:v>
                </c:pt>
                <c:pt idx="84">
                  <c:v>42860</c:v>
                </c:pt>
                <c:pt idx="85">
                  <c:v>42864</c:v>
                </c:pt>
                <c:pt idx="86">
                  <c:v>42865</c:v>
                </c:pt>
                <c:pt idx="87">
                  <c:v>42866</c:v>
                </c:pt>
                <c:pt idx="88">
                  <c:v>42867</c:v>
                </c:pt>
                <c:pt idx="89">
                  <c:v>42870</c:v>
                </c:pt>
                <c:pt idx="90">
                  <c:v>42871</c:v>
                </c:pt>
                <c:pt idx="91">
                  <c:v>42872</c:v>
                </c:pt>
                <c:pt idx="92">
                  <c:v>42873</c:v>
                </c:pt>
                <c:pt idx="93">
                  <c:v>42874</c:v>
                </c:pt>
                <c:pt idx="94">
                  <c:v>42877</c:v>
                </c:pt>
                <c:pt idx="95">
                  <c:v>42878</c:v>
                </c:pt>
                <c:pt idx="96">
                  <c:v>42879</c:v>
                </c:pt>
                <c:pt idx="97">
                  <c:v>42880</c:v>
                </c:pt>
                <c:pt idx="98">
                  <c:v>42881</c:v>
                </c:pt>
                <c:pt idx="99">
                  <c:v>42884</c:v>
                </c:pt>
                <c:pt idx="100">
                  <c:v>42885</c:v>
                </c:pt>
                <c:pt idx="101">
                  <c:v>42886</c:v>
                </c:pt>
                <c:pt idx="102">
                  <c:v>42887</c:v>
                </c:pt>
                <c:pt idx="103">
                  <c:v>42888</c:v>
                </c:pt>
                <c:pt idx="104">
                  <c:v>42891</c:v>
                </c:pt>
                <c:pt idx="105">
                  <c:v>42892</c:v>
                </c:pt>
                <c:pt idx="106">
                  <c:v>42893</c:v>
                </c:pt>
                <c:pt idx="107">
                  <c:v>42894</c:v>
                </c:pt>
                <c:pt idx="108">
                  <c:v>42895</c:v>
                </c:pt>
                <c:pt idx="109">
                  <c:v>42898</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42919</c:v>
                </c:pt>
                <c:pt idx="124">
                  <c:v>42920</c:v>
                </c:pt>
                <c:pt idx="125">
                  <c:v>42922</c:v>
                </c:pt>
                <c:pt idx="126">
                  <c:v>42923</c:v>
                </c:pt>
                <c:pt idx="127">
                  <c:v>42926</c:v>
                </c:pt>
                <c:pt idx="128">
                  <c:v>42927</c:v>
                </c:pt>
                <c:pt idx="129">
                  <c:v>42928</c:v>
                </c:pt>
                <c:pt idx="130">
                  <c:v>42929</c:v>
                </c:pt>
                <c:pt idx="131">
                  <c:v>42930</c:v>
                </c:pt>
                <c:pt idx="132">
                  <c:v>42933</c:v>
                </c:pt>
                <c:pt idx="133">
                  <c:v>42934</c:v>
                </c:pt>
                <c:pt idx="134">
                  <c:v>42935</c:v>
                </c:pt>
                <c:pt idx="135">
                  <c:v>42936</c:v>
                </c:pt>
                <c:pt idx="136">
                  <c:v>42937</c:v>
                </c:pt>
                <c:pt idx="137">
                  <c:v>42940</c:v>
                </c:pt>
                <c:pt idx="138">
                  <c:v>42941</c:v>
                </c:pt>
                <c:pt idx="139">
                  <c:v>42942</c:v>
                </c:pt>
                <c:pt idx="140">
                  <c:v>42943</c:v>
                </c:pt>
                <c:pt idx="141">
                  <c:v>42944</c:v>
                </c:pt>
                <c:pt idx="142">
                  <c:v>42947</c:v>
                </c:pt>
                <c:pt idx="143">
                  <c:v>42948</c:v>
                </c:pt>
                <c:pt idx="144">
                  <c:v>42949</c:v>
                </c:pt>
                <c:pt idx="145">
                  <c:v>42950</c:v>
                </c:pt>
                <c:pt idx="146">
                  <c:v>42951</c:v>
                </c:pt>
                <c:pt idx="147">
                  <c:v>42954</c:v>
                </c:pt>
                <c:pt idx="148">
                  <c:v>42955</c:v>
                </c:pt>
                <c:pt idx="149">
                  <c:v>42956</c:v>
                </c:pt>
                <c:pt idx="150">
                  <c:v>42957</c:v>
                </c:pt>
                <c:pt idx="151">
                  <c:v>42958</c:v>
                </c:pt>
                <c:pt idx="152">
                  <c:v>42961</c:v>
                </c:pt>
                <c:pt idx="153">
                  <c:v>42962</c:v>
                </c:pt>
                <c:pt idx="154">
                  <c:v>42963</c:v>
                </c:pt>
                <c:pt idx="155">
                  <c:v>42964</c:v>
                </c:pt>
                <c:pt idx="156">
                  <c:v>42965</c:v>
                </c:pt>
                <c:pt idx="157">
                  <c:v>42968</c:v>
                </c:pt>
                <c:pt idx="158">
                  <c:v>42969</c:v>
                </c:pt>
                <c:pt idx="159">
                  <c:v>42970</c:v>
                </c:pt>
                <c:pt idx="160">
                  <c:v>42971</c:v>
                </c:pt>
                <c:pt idx="161">
                  <c:v>42972</c:v>
                </c:pt>
                <c:pt idx="162">
                  <c:v>42975</c:v>
                </c:pt>
                <c:pt idx="163">
                  <c:v>42977</c:v>
                </c:pt>
                <c:pt idx="164">
                  <c:v>42978</c:v>
                </c:pt>
                <c:pt idx="165">
                  <c:v>42982</c:v>
                </c:pt>
                <c:pt idx="166">
                  <c:v>42983</c:v>
                </c:pt>
                <c:pt idx="167">
                  <c:v>42984</c:v>
                </c:pt>
                <c:pt idx="168">
                  <c:v>42985</c:v>
                </c:pt>
                <c:pt idx="169">
                  <c:v>42986</c:v>
                </c:pt>
                <c:pt idx="170">
                  <c:v>42989</c:v>
                </c:pt>
                <c:pt idx="171">
                  <c:v>42990</c:v>
                </c:pt>
                <c:pt idx="172">
                  <c:v>42991</c:v>
                </c:pt>
                <c:pt idx="173">
                  <c:v>42992</c:v>
                </c:pt>
                <c:pt idx="174">
                  <c:v>42996</c:v>
                </c:pt>
                <c:pt idx="175">
                  <c:v>42997</c:v>
                </c:pt>
                <c:pt idx="176">
                  <c:v>42998</c:v>
                </c:pt>
                <c:pt idx="177">
                  <c:v>42999</c:v>
                </c:pt>
                <c:pt idx="178">
                  <c:v>43000</c:v>
                </c:pt>
                <c:pt idx="179">
                  <c:v>43003</c:v>
                </c:pt>
                <c:pt idx="180">
                  <c:v>43004</c:v>
                </c:pt>
                <c:pt idx="181">
                  <c:v>43005</c:v>
                </c:pt>
                <c:pt idx="182">
                  <c:v>43006</c:v>
                </c:pt>
                <c:pt idx="183">
                  <c:v>43007</c:v>
                </c:pt>
                <c:pt idx="184">
                  <c:v>43010</c:v>
                </c:pt>
                <c:pt idx="185">
                  <c:v>43011</c:v>
                </c:pt>
                <c:pt idx="186">
                  <c:v>43012</c:v>
                </c:pt>
                <c:pt idx="187">
                  <c:v>43013</c:v>
                </c:pt>
                <c:pt idx="188">
                  <c:v>43014</c:v>
                </c:pt>
                <c:pt idx="189">
                  <c:v>43017</c:v>
                </c:pt>
                <c:pt idx="190">
                  <c:v>43018</c:v>
                </c:pt>
                <c:pt idx="191">
                  <c:v>43019</c:v>
                </c:pt>
                <c:pt idx="192">
                  <c:v>43020</c:v>
                </c:pt>
                <c:pt idx="193">
                  <c:v>43021</c:v>
                </c:pt>
                <c:pt idx="194">
                  <c:v>43024</c:v>
                </c:pt>
                <c:pt idx="195">
                  <c:v>43025</c:v>
                </c:pt>
                <c:pt idx="196">
                  <c:v>43026</c:v>
                </c:pt>
                <c:pt idx="197">
                  <c:v>43027</c:v>
                </c:pt>
                <c:pt idx="198">
                  <c:v>43028</c:v>
                </c:pt>
                <c:pt idx="199">
                  <c:v>43031</c:v>
                </c:pt>
                <c:pt idx="200">
                  <c:v>43032</c:v>
                </c:pt>
                <c:pt idx="201">
                  <c:v>43033</c:v>
                </c:pt>
                <c:pt idx="202">
                  <c:v>43034</c:v>
                </c:pt>
                <c:pt idx="203">
                  <c:v>43035</c:v>
                </c:pt>
                <c:pt idx="204">
                  <c:v>43038</c:v>
                </c:pt>
                <c:pt idx="205">
                  <c:v>43039</c:v>
                </c:pt>
                <c:pt idx="206">
                  <c:v>43041</c:v>
                </c:pt>
                <c:pt idx="207">
                  <c:v>43042</c:v>
                </c:pt>
                <c:pt idx="208">
                  <c:v>43045</c:v>
                </c:pt>
                <c:pt idx="209">
                  <c:v>43046</c:v>
                </c:pt>
                <c:pt idx="210">
                  <c:v>43047</c:v>
                </c:pt>
                <c:pt idx="211">
                  <c:v>43048</c:v>
                </c:pt>
                <c:pt idx="212">
                  <c:v>43049</c:v>
                </c:pt>
                <c:pt idx="213">
                  <c:v>43052</c:v>
                </c:pt>
                <c:pt idx="214">
                  <c:v>43053</c:v>
                </c:pt>
                <c:pt idx="215">
                  <c:v>43054</c:v>
                </c:pt>
                <c:pt idx="216">
                  <c:v>43055</c:v>
                </c:pt>
                <c:pt idx="217">
                  <c:v>43059</c:v>
                </c:pt>
                <c:pt idx="218">
                  <c:v>43060</c:v>
                </c:pt>
                <c:pt idx="219">
                  <c:v>43061</c:v>
                </c:pt>
                <c:pt idx="220">
                  <c:v>43062</c:v>
                </c:pt>
                <c:pt idx="221">
                  <c:v>43063</c:v>
                </c:pt>
                <c:pt idx="222">
                  <c:v>43066</c:v>
                </c:pt>
                <c:pt idx="223">
                  <c:v>43067</c:v>
                </c:pt>
                <c:pt idx="224">
                  <c:v>43068</c:v>
                </c:pt>
                <c:pt idx="225">
                  <c:v>43069</c:v>
                </c:pt>
                <c:pt idx="226">
                  <c:v>43070</c:v>
                </c:pt>
                <c:pt idx="227">
                  <c:v>43073</c:v>
                </c:pt>
                <c:pt idx="228">
                  <c:v>43074</c:v>
                </c:pt>
                <c:pt idx="229">
                  <c:v>43075</c:v>
                </c:pt>
                <c:pt idx="230">
                  <c:v>43076</c:v>
                </c:pt>
                <c:pt idx="231">
                  <c:v>43077</c:v>
                </c:pt>
                <c:pt idx="232">
                  <c:v>43080</c:v>
                </c:pt>
                <c:pt idx="233">
                  <c:v>43081</c:v>
                </c:pt>
                <c:pt idx="234">
                  <c:v>43082</c:v>
                </c:pt>
                <c:pt idx="235">
                  <c:v>43083</c:v>
                </c:pt>
                <c:pt idx="236">
                  <c:v>43084</c:v>
                </c:pt>
                <c:pt idx="237">
                  <c:v>43087</c:v>
                </c:pt>
                <c:pt idx="238">
                  <c:v>43088</c:v>
                </c:pt>
                <c:pt idx="239">
                  <c:v>43089</c:v>
                </c:pt>
                <c:pt idx="240">
                  <c:v>43090</c:v>
                </c:pt>
                <c:pt idx="241">
                  <c:v>43091</c:v>
                </c:pt>
                <c:pt idx="242">
                  <c:v>43096</c:v>
                </c:pt>
                <c:pt idx="243">
                  <c:v>43097</c:v>
                </c:pt>
                <c:pt idx="244">
                  <c:v>43098</c:v>
                </c:pt>
              </c:numCache>
            </c:numRef>
          </c:cat>
          <c:val>
            <c:numRef>
              <c:f>'Kap.3 Vývoj dôchod. fondov'!$U$4:$U$248</c:f>
              <c:numCache>
                <c:formatCode>General</c:formatCode>
                <c:ptCount val="245"/>
                <c:pt idx="0">
                  <c:v>5.5726134783508387E-2</c:v>
                </c:pt>
                <c:pt idx="1">
                  <c:v>5.5892840307147536E-2</c:v>
                </c:pt>
                <c:pt idx="2">
                  <c:v>5.6036016658371275E-2</c:v>
                </c:pt>
                <c:pt idx="3">
                  <c:v>5.5671493963203353E-2</c:v>
                </c:pt>
                <c:pt idx="4">
                  <c:v>5.5797193010020792E-2</c:v>
                </c:pt>
                <c:pt idx="5">
                  <c:v>5.5819511807005229E-2</c:v>
                </c:pt>
                <c:pt idx="6">
                  <c:v>5.5963931163377452E-2</c:v>
                </c:pt>
                <c:pt idx="7">
                  <c:v>5.5295093411024773E-2</c:v>
                </c:pt>
                <c:pt idx="8">
                  <c:v>5.5869541220415375E-2</c:v>
                </c:pt>
                <c:pt idx="9">
                  <c:v>5.5684443865706576E-2</c:v>
                </c:pt>
                <c:pt idx="10">
                  <c:v>5.5214737031974312E-2</c:v>
                </c:pt>
                <c:pt idx="11">
                  <c:v>5.5349625037374631E-2</c:v>
                </c:pt>
                <c:pt idx="12">
                  <c:v>5.5459494756546691E-2</c:v>
                </c:pt>
                <c:pt idx="13">
                  <c:v>5.5416158605404928E-2</c:v>
                </c:pt>
                <c:pt idx="14">
                  <c:v>5.4932585615865649E-2</c:v>
                </c:pt>
                <c:pt idx="15">
                  <c:v>5.5136711505853045E-2</c:v>
                </c:pt>
                <c:pt idx="16">
                  <c:v>5.5731074357679981E-2</c:v>
                </c:pt>
                <c:pt idx="17">
                  <c:v>5.6087796218543283E-2</c:v>
                </c:pt>
                <c:pt idx="18">
                  <c:v>5.5854117558656304E-2</c:v>
                </c:pt>
                <c:pt idx="19">
                  <c:v>5.5325276898139618E-2</c:v>
                </c:pt>
                <c:pt idx="20">
                  <c:v>5.4773690898145606E-2</c:v>
                </c:pt>
                <c:pt idx="21">
                  <c:v>5.5222141249698653E-2</c:v>
                </c:pt>
                <c:pt idx="22">
                  <c:v>5.5116725989030488E-2</c:v>
                </c:pt>
                <c:pt idx="23">
                  <c:v>5.5494852406241899E-2</c:v>
                </c:pt>
                <c:pt idx="24">
                  <c:v>5.5453399502861829E-2</c:v>
                </c:pt>
                <c:pt idx="25">
                  <c:v>5.566509583496778E-2</c:v>
                </c:pt>
                <c:pt idx="26">
                  <c:v>5.5681405824703344E-2</c:v>
                </c:pt>
                <c:pt idx="27">
                  <c:v>5.6166165922091497E-2</c:v>
                </c:pt>
                <c:pt idx="28">
                  <c:v>5.6379713551205114E-2</c:v>
                </c:pt>
                <c:pt idx="29">
                  <c:v>5.6818371417112754E-2</c:v>
                </c:pt>
                <c:pt idx="30">
                  <c:v>5.6906050974716349E-2</c:v>
                </c:pt>
                <c:pt idx="31">
                  <c:v>5.7120793284068008E-2</c:v>
                </c:pt>
                <c:pt idx="32">
                  <c:v>5.6788464352693552E-2</c:v>
                </c:pt>
                <c:pt idx="33">
                  <c:v>5.6952804095052552E-2</c:v>
                </c:pt>
                <c:pt idx="34">
                  <c:v>5.7168044218425897E-2</c:v>
                </c:pt>
                <c:pt idx="35">
                  <c:v>5.7602414691229495E-2</c:v>
                </c:pt>
                <c:pt idx="36">
                  <c:v>5.7629818022936347E-2</c:v>
                </c:pt>
                <c:pt idx="37">
                  <c:v>5.7478642158824478E-2</c:v>
                </c:pt>
                <c:pt idx="38">
                  <c:v>5.7259004690031257E-2</c:v>
                </c:pt>
                <c:pt idx="39">
                  <c:v>5.7182895209202028E-2</c:v>
                </c:pt>
                <c:pt idx="40">
                  <c:v>5.720776869113206E-2</c:v>
                </c:pt>
                <c:pt idx="41">
                  <c:v>5.8059956052594855E-2</c:v>
                </c:pt>
                <c:pt idx="42">
                  <c:v>5.8042669517760062E-2</c:v>
                </c:pt>
                <c:pt idx="43">
                  <c:v>5.783556225217551E-2</c:v>
                </c:pt>
                <c:pt idx="44">
                  <c:v>5.755061020790693E-2</c:v>
                </c:pt>
                <c:pt idx="45">
                  <c:v>5.7515212869146445E-2</c:v>
                </c:pt>
                <c:pt idx="46">
                  <c:v>5.7598019041135796E-2</c:v>
                </c:pt>
                <c:pt idx="47">
                  <c:v>5.7494832542032061E-2</c:v>
                </c:pt>
                <c:pt idx="48">
                  <c:v>5.7268853159895806E-2</c:v>
                </c:pt>
                <c:pt idx="49">
                  <c:v>5.7388616884518975E-2</c:v>
                </c:pt>
                <c:pt idx="50">
                  <c:v>5.7259763442664591E-2</c:v>
                </c:pt>
                <c:pt idx="51">
                  <c:v>5.7611610479475141E-2</c:v>
                </c:pt>
                <c:pt idx="52">
                  <c:v>5.7513049720465545E-2</c:v>
                </c:pt>
                <c:pt idx="53">
                  <c:v>5.7503378556768417E-2</c:v>
                </c:pt>
                <c:pt idx="54">
                  <c:v>5.738900794676044E-2</c:v>
                </c:pt>
                <c:pt idx="55">
                  <c:v>5.6700625364266281E-2</c:v>
                </c:pt>
                <c:pt idx="56">
                  <c:v>5.6564103658711118E-2</c:v>
                </c:pt>
                <c:pt idx="57">
                  <c:v>5.698460643685279E-2</c:v>
                </c:pt>
                <c:pt idx="58">
                  <c:v>5.6817967601600551E-2</c:v>
                </c:pt>
                <c:pt idx="59">
                  <c:v>5.6300610088244649E-2</c:v>
                </c:pt>
                <c:pt idx="60">
                  <c:v>5.6758968012324447E-2</c:v>
                </c:pt>
                <c:pt idx="61">
                  <c:v>5.7292038414017234E-2</c:v>
                </c:pt>
                <c:pt idx="62">
                  <c:v>5.7625023432737524E-2</c:v>
                </c:pt>
                <c:pt idx="63">
                  <c:v>5.7737709777442837E-2</c:v>
                </c:pt>
                <c:pt idx="64">
                  <c:v>5.7494409691525479E-2</c:v>
                </c:pt>
                <c:pt idx="65">
                  <c:v>5.7629816970685172E-2</c:v>
                </c:pt>
                <c:pt idx="66">
                  <c:v>5.7779313410856861E-2</c:v>
                </c:pt>
                <c:pt idx="67">
                  <c:v>5.7704343991050788E-2</c:v>
                </c:pt>
                <c:pt idx="68">
                  <c:v>5.7838604128740492E-2</c:v>
                </c:pt>
                <c:pt idx="69">
                  <c:v>5.7855191937885492E-2</c:v>
                </c:pt>
                <c:pt idx="70">
                  <c:v>5.7578080516049894E-2</c:v>
                </c:pt>
                <c:pt idx="71">
                  <c:v>5.7637005157951227E-2</c:v>
                </c:pt>
                <c:pt idx="72">
                  <c:v>5.753179775669482E-2</c:v>
                </c:pt>
                <c:pt idx="73">
                  <c:v>5.6936992669369378E-2</c:v>
                </c:pt>
                <c:pt idx="74">
                  <c:v>5.7063939872963584E-2</c:v>
                </c:pt>
                <c:pt idx="75">
                  <c:v>5.6946057095893163E-2</c:v>
                </c:pt>
                <c:pt idx="76">
                  <c:v>5.7276911250146001E-2</c:v>
                </c:pt>
                <c:pt idx="77">
                  <c:v>5.7499928801726934E-2</c:v>
                </c:pt>
                <c:pt idx="78">
                  <c:v>5.749143972201097E-2</c:v>
                </c:pt>
                <c:pt idx="79">
                  <c:v>5.7867823354672075E-2</c:v>
                </c:pt>
                <c:pt idx="80">
                  <c:v>5.7697062745312888E-2</c:v>
                </c:pt>
                <c:pt idx="81">
                  <c:v>5.7723293272371447E-2</c:v>
                </c:pt>
                <c:pt idx="82">
                  <c:v>5.76179218680248E-2</c:v>
                </c:pt>
                <c:pt idx="83">
                  <c:v>5.7729580594674978E-2</c:v>
                </c:pt>
                <c:pt idx="84">
                  <c:v>5.7797792045779998E-2</c:v>
                </c:pt>
                <c:pt idx="85">
                  <c:v>5.8241645163995451E-2</c:v>
                </c:pt>
                <c:pt idx="86">
                  <c:v>5.8338555771562939E-2</c:v>
                </c:pt>
                <c:pt idx="87">
                  <c:v>5.8107632464481029E-2</c:v>
                </c:pt>
                <c:pt idx="88">
                  <c:v>5.8050838158204644E-2</c:v>
                </c:pt>
                <c:pt idx="89">
                  <c:v>5.808480536302095E-2</c:v>
                </c:pt>
                <c:pt idx="90">
                  <c:v>5.7753427188391854E-2</c:v>
                </c:pt>
                <c:pt idx="91">
                  <c:v>5.6796677669248938E-2</c:v>
                </c:pt>
                <c:pt idx="92">
                  <c:v>5.6793259375892267E-2</c:v>
                </c:pt>
                <c:pt idx="93">
                  <c:v>5.6918246624357599E-2</c:v>
                </c:pt>
                <c:pt idx="94">
                  <c:v>5.6918688444028122E-2</c:v>
                </c:pt>
                <c:pt idx="95">
                  <c:v>5.7071620458076136E-2</c:v>
                </c:pt>
                <c:pt idx="96">
                  <c:v>5.7255566885583059E-2</c:v>
                </c:pt>
                <c:pt idx="97">
                  <c:v>5.7283530704553283E-2</c:v>
                </c:pt>
                <c:pt idx="98">
                  <c:v>5.7389720265094264E-2</c:v>
                </c:pt>
                <c:pt idx="99">
                  <c:v>5.7415021845834968E-2</c:v>
                </c:pt>
                <c:pt idx="100">
                  <c:v>5.731251637823135E-2</c:v>
                </c:pt>
                <c:pt idx="101">
                  <c:v>5.7036576879356857E-2</c:v>
                </c:pt>
                <c:pt idx="102">
                  <c:v>5.7434102030323904E-2</c:v>
                </c:pt>
                <c:pt idx="103">
                  <c:v>5.7574571270117884E-2</c:v>
                </c:pt>
                <c:pt idx="104">
                  <c:v>5.7577722477986058E-2</c:v>
                </c:pt>
                <c:pt idx="105">
                  <c:v>5.7383605981297318E-2</c:v>
                </c:pt>
                <c:pt idx="106">
                  <c:v>5.7423161076001053E-2</c:v>
                </c:pt>
                <c:pt idx="107">
                  <c:v>5.7608895251452262E-2</c:v>
                </c:pt>
                <c:pt idx="108">
                  <c:v>5.7904255371067213E-2</c:v>
                </c:pt>
                <c:pt idx="109">
                  <c:v>5.7433863467107764E-2</c:v>
                </c:pt>
                <c:pt idx="110">
                  <c:v>5.770798763362902E-2</c:v>
                </c:pt>
                <c:pt idx="111">
                  <c:v>5.7443785595529442E-2</c:v>
                </c:pt>
                <c:pt idx="112">
                  <c:v>5.7599244737861842E-2</c:v>
                </c:pt>
                <c:pt idx="113">
                  <c:v>5.7579065424172557E-2</c:v>
                </c:pt>
                <c:pt idx="114">
                  <c:v>5.8177945334966487E-2</c:v>
                </c:pt>
                <c:pt idx="115">
                  <c:v>5.8070552435465508E-2</c:v>
                </c:pt>
                <c:pt idx="116">
                  <c:v>5.7818206778179157E-2</c:v>
                </c:pt>
                <c:pt idx="117">
                  <c:v>5.7865394037972889E-2</c:v>
                </c:pt>
                <c:pt idx="118">
                  <c:v>5.7673302387068519E-2</c:v>
                </c:pt>
                <c:pt idx="119">
                  <c:v>5.774445052542658E-2</c:v>
                </c:pt>
                <c:pt idx="120">
                  <c:v>5.7252578780617285E-2</c:v>
                </c:pt>
                <c:pt idx="121">
                  <c:v>5.7103340610752194E-2</c:v>
                </c:pt>
                <c:pt idx="122">
                  <c:v>5.6381446864046711E-2</c:v>
                </c:pt>
                <c:pt idx="123">
                  <c:v>5.6876245793233318E-2</c:v>
                </c:pt>
                <c:pt idx="124">
                  <c:v>5.673230576201567E-2</c:v>
                </c:pt>
                <c:pt idx="125">
                  <c:v>5.6364378376100172E-2</c:v>
                </c:pt>
                <c:pt idx="126">
                  <c:v>5.6409980348944871E-2</c:v>
                </c:pt>
                <c:pt idx="127">
                  <c:v>5.6547474485684091E-2</c:v>
                </c:pt>
                <c:pt idx="128">
                  <c:v>5.6255264578081859E-2</c:v>
                </c:pt>
                <c:pt idx="129">
                  <c:v>5.6920964447215221E-2</c:v>
                </c:pt>
                <c:pt idx="130">
                  <c:v>5.7137115420347953E-2</c:v>
                </c:pt>
                <c:pt idx="131">
                  <c:v>5.7014627583694293E-2</c:v>
                </c:pt>
                <c:pt idx="132">
                  <c:v>5.7065082044055242E-2</c:v>
                </c:pt>
                <c:pt idx="133">
                  <c:v>5.65017601016869E-2</c:v>
                </c:pt>
                <c:pt idx="134">
                  <c:v>5.7020103133102441E-2</c:v>
                </c:pt>
                <c:pt idx="135">
                  <c:v>5.6601383661845195E-2</c:v>
                </c:pt>
                <c:pt idx="136">
                  <c:v>5.6350698949093322E-2</c:v>
                </c:pt>
                <c:pt idx="137">
                  <c:v>5.63187935082652E-2</c:v>
                </c:pt>
                <c:pt idx="138">
                  <c:v>5.6545180990586114E-2</c:v>
                </c:pt>
                <c:pt idx="139">
                  <c:v>5.6651246503208158E-2</c:v>
                </c:pt>
                <c:pt idx="140">
                  <c:v>5.6611690907594998E-2</c:v>
                </c:pt>
                <c:pt idx="141">
                  <c:v>5.6018764122852761E-2</c:v>
                </c:pt>
                <c:pt idx="142">
                  <c:v>5.5918448181704217E-2</c:v>
                </c:pt>
                <c:pt idx="143">
                  <c:v>5.6077287335445265E-2</c:v>
                </c:pt>
                <c:pt idx="144">
                  <c:v>5.5735997603326877E-2</c:v>
                </c:pt>
                <c:pt idx="145">
                  <c:v>5.570992744452103E-2</c:v>
                </c:pt>
                <c:pt idx="146">
                  <c:v>5.6364815568449321E-2</c:v>
                </c:pt>
                <c:pt idx="147">
                  <c:v>5.6207012657545109E-2</c:v>
                </c:pt>
                <c:pt idx="148">
                  <c:v>5.6505118270203318E-2</c:v>
                </c:pt>
                <c:pt idx="149">
                  <c:v>5.6100161533489304E-2</c:v>
                </c:pt>
                <c:pt idx="150">
                  <c:v>5.5648035657100234E-2</c:v>
                </c:pt>
                <c:pt idx="151">
                  <c:v>5.5202874274640823E-2</c:v>
                </c:pt>
                <c:pt idx="152">
                  <c:v>5.5795230284661601E-2</c:v>
                </c:pt>
                <c:pt idx="153">
                  <c:v>5.5987530051572205E-2</c:v>
                </c:pt>
                <c:pt idx="154">
                  <c:v>5.6245238527620957E-2</c:v>
                </c:pt>
                <c:pt idx="155">
                  <c:v>5.5793723203426807E-2</c:v>
                </c:pt>
                <c:pt idx="156">
                  <c:v>5.5456720318277898E-2</c:v>
                </c:pt>
                <c:pt idx="157">
                  <c:v>5.5041188941371506E-2</c:v>
                </c:pt>
                <c:pt idx="158">
                  <c:v>5.5644311880770798E-2</c:v>
                </c:pt>
                <c:pt idx="159">
                  <c:v>5.5433047206381328E-2</c:v>
                </c:pt>
                <c:pt idx="160">
                  <c:v>5.533210044413206E-2</c:v>
                </c:pt>
                <c:pt idx="161">
                  <c:v>5.5214379380225241E-2</c:v>
                </c:pt>
                <c:pt idx="162">
                  <c:v>5.4816135870101271E-2</c:v>
                </c:pt>
                <c:pt idx="163">
                  <c:v>5.5003497580683965E-2</c:v>
                </c:pt>
                <c:pt idx="164">
                  <c:v>5.5472479474501679E-2</c:v>
                </c:pt>
                <c:pt idx="165">
                  <c:v>5.5376076414925382E-2</c:v>
                </c:pt>
                <c:pt idx="166">
                  <c:v>5.5287107126145131E-2</c:v>
                </c:pt>
                <c:pt idx="167">
                  <c:v>5.5290988910580464E-2</c:v>
                </c:pt>
                <c:pt idx="168">
                  <c:v>5.5118928650173191E-2</c:v>
                </c:pt>
                <c:pt idx="169">
                  <c:v>5.5157875357000889E-2</c:v>
                </c:pt>
                <c:pt idx="170">
                  <c:v>5.5808922219898326E-2</c:v>
                </c:pt>
                <c:pt idx="171">
                  <c:v>5.6055220393096336E-2</c:v>
                </c:pt>
                <c:pt idx="172">
                  <c:v>5.628812017892041E-2</c:v>
                </c:pt>
                <c:pt idx="173">
                  <c:v>5.6371515096989649E-2</c:v>
                </c:pt>
                <c:pt idx="174">
                  <c:v>5.626620902793978E-2</c:v>
                </c:pt>
                <c:pt idx="175">
                  <c:v>5.6256495083249418E-2</c:v>
                </c:pt>
                <c:pt idx="176">
                  <c:v>5.6213530260896837E-2</c:v>
                </c:pt>
                <c:pt idx="177">
                  <c:v>5.6337985734432744E-2</c:v>
                </c:pt>
                <c:pt idx="178">
                  <c:v>5.6226084927967865E-2</c:v>
                </c:pt>
                <c:pt idx="179">
                  <c:v>5.6532734969190597E-2</c:v>
                </c:pt>
                <c:pt idx="180">
                  <c:v>5.6840953622835221E-2</c:v>
                </c:pt>
                <c:pt idx="181">
                  <c:v>5.7043274620384193E-2</c:v>
                </c:pt>
                <c:pt idx="182">
                  <c:v>5.7052800940986137E-2</c:v>
                </c:pt>
                <c:pt idx="183">
                  <c:v>5.7161669808041257E-2</c:v>
                </c:pt>
                <c:pt idx="184">
                  <c:v>5.763599241128408E-2</c:v>
                </c:pt>
                <c:pt idx="185">
                  <c:v>5.7644214733911563E-2</c:v>
                </c:pt>
                <c:pt idx="186">
                  <c:v>5.7701536530377795E-2</c:v>
                </c:pt>
                <c:pt idx="187">
                  <c:v>5.8029565462199097E-2</c:v>
                </c:pt>
                <c:pt idx="188">
                  <c:v>5.790430649200809E-2</c:v>
                </c:pt>
                <c:pt idx="189">
                  <c:v>5.7924262405546004E-2</c:v>
                </c:pt>
                <c:pt idx="190">
                  <c:v>5.7772732477877953E-2</c:v>
                </c:pt>
                <c:pt idx="191">
                  <c:v>5.7690021644865676E-2</c:v>
                </c:pt>
                <c:pt idx="192">
                  <c:v>5.7743215000989292E-2</c:v>
                </c:pt>
                <c:pt idx="193">
                  <c:v>5.7905705579085677E-2</c:v>
                </c:pt>
                <c:pt idx="194">
                  <c:v>5.8024167788710231E-2</c:v>
                </c:pt>
                <c:pt idx="195">
                  <c:v>5.8160609514919602E-2</c:v>
                </c:pt>
                <c:pt idx="196">
                  <c:v>5.8235536616914108E-2</c:v>
                </c:pt>
                <c:pt idx="197">
                  <c:v>5.7825209887599385E-2</c:v>
                </c:pt>
                <c:pt idx="198">
                  <c:v>5.8250404996456548E-2</c:v>
                </c:pt>
                <c:pt idx="199">
                  <c:v>5.8437423159016073E-2</c:v>
                </c:pt>
                <c:pt idx="200">
                  <c:v>5.8295802299151628E-2</c:v>
                </c:pt>
                <c:pt idx="201">
                  <c:v>5.7778940241155173E-2</c:v>
                </c:pt>
                <c:pt idx="202">
                  <c:v>5.8524744911718829E-2</c:v>
                </c:pt>
                <c:pt idx="203">
                  <c:v>5.9146706097247356E-2</c:v>
                </c:pt>
                <c:pt idx="204">
                  <c:v>5.8911777231698832E-2</c:v>
                </c:pt>
                <c:pt idx="205">
                  <c:v>5.8975595392477348E-2</c:v>
                </c:pt>
                <c:pt idx="206">
                  <c:v>5.9061834982342153E-2</c:v>
                </c:pt>
                <c:pt idx="207">
                  <c:v>5.9349125728031381E-2</c:v>
                </c:pt>
                <c:pt idx="208">
                  <c:v>5.9432957063000183E-2</c:v>
                </c:pt>
                <c:pt idx="209">
                  <c:v>5.9465159272092442E-2</c:v>
                </c:pt>
                <c:pt idx="210">
                  <c:v>5.9426056260239689E-2</c:v>
                </c:pt>
                <c:pt idx="211">
                  <c:v>5.8896800604367014E-2</c:v>
                </c:pt>
                <c:pt idx="212">
                  <c:v>5.8746163432637007E-2</c:v>
                </c:pt>
                <c:pt idx="213">
                  <c:v>5.8659760537163819E-2</c:v>
                </c:pt>
                <c:pt idx="214">
                  <c:v>5.8048091788426508E-2</c:v>
                </c:pt>
                <c:pt idx="215">
                  <c:v>5.7762022699252236E-2</c:v>
                </c:pt>
                <c:pt idx="216">
                  <c:v>5.825308117235807E-2</c:v>
                </c:pt>
                <c:pt idx="217">
                  <c:v>5.8363895999411372E-2</c:v>
                </c:pt>
                <c:pt idx="218">
                  <c:v>5.8754631007883841E-2</c:v>
                </c:pt>
                <c:pt idx="219">
                  <c:v>5.8500645962538768E-2</c:v>
                </c:pt>
                <c:pt idx="220">
                  <c:v>5.8346752855719476E-2</c:v>
                </c:pt>
                <c:pt idx="221">
                  <c:v>5.8163992349538354E-2</c:v>
                </c:pt>
                <c:pt idx="222">
                  <c:v>5.8073223385489071E-2</c:v>
                </c:pt>
                <c:pt idx="223">
                  <c:v>5.8495839989785865E-2</c:v>
                </c:pt>
                <c:pt idx="224">
                  <c:v>5.8693196895230094E-2</c:v>
                </c:pt>
                <c:pt idx="225">
                  <c:v>5.8638270584684245E-2</c:v>
                </c:pt>
                <c:pt idx="226">
                  <c:v>5.8093535694046974E-2</c:v>
                </c:pt>
                <c:pt idx="227">
                  <c:v>5.8960926997259092E-2</c:v>
                </c:pt>
                <c:pt idx="228">
                  <c:v>5.8939543978149406E-2</c:v>
                </c:pt>
                <c:pt idx="229">
                  <c:v>5.8815125557557975E-2</c:v>
                </c:pt>
                <c:pt idx="230">
                  <c:v>5.8933716482022815E-2</c:v>
                </c:pt>
                <c:pt idx="231">
                  <c:v>5.9279220114324814E-2</c:v>
                </c:pt>
                <c:pt idx="232">
                  <c:v>5.9266905196861092E-2</c:v>
                </c:pt>
                <c:pt idx="233">
                  <c:v>5.975755384611512E-2</c:v>
                </c:pt>
                <c:pt idx="234">
                  <c:v>5.9597190116100103E-2</c:v>
                </c:pt>
                <c:pt idx="235">
                  <c:v>5.9357386284027834E-2</c:v>
                </c:pt>
                <c:pt idx="236">
                  <c:v>5.9532267459388506E-2</c:v>
                </c:pt>
                <c:pt idx="237">
                  <c:v>5.9880986504071122E-2</c:v>
                </c:pt>
                <c:pt idx="238">
                  <c:v>5.963339752344448E-2</c:v>
                </c:pt>
                <c:pt idx="239">
                  <c:v>5.9223525926809913E-2</c:v>
                </c:pt>
                <c:pt idx="240">
                  <c:v>5.9455465949799592E-2</c:v>
                </c:pt>
                <c:pt idx="241">
                  <c:v>5.9456588725845985E-2</c:v>
                </c:pt>
                <c:pt idx="242">
                  <c:v>5.9376826381399593E-2</c:v>
                </c:pt>
                <c:pt idx="243">
                  <c:v>5.9107054139560564E-2</c:v>
                </c:pt>
                <c:pt idx="244">
                  <c:v>5.91080029960874E-2</c:v>
                </c:pt>
              </c:numCache>
            </c:numRef>
          </c:val>
          <c:smooth val="0"/>
        </c:ser>
        <c:dLbls>
          <c:showLegendKey val="0"/>
          <c:showVal val="0"/>
          <c:showCatName val="0"/>
          <c:showSerName val="0"/>
          <c:showPercent val="0"/>
          <c:showBubbleSize val="0"/>
        </c:dLbls>
        <c:smooth val="0"/>
        <c:axId val="286597608"/>
        <c:axId val="286599960"/>
      </c:lineChart>
      <c:dateAx>
        <c:axId val="286597608"/>
        <c:scaling>
          <c:orientation val="minMax"/>
          <c:max val="43100"/>
          <c:min val="42736"/>
        </c:scaling>
        <c:delete val="0"/>
        <c:axPos val="b"/>
        <c:numFmt formatCode="mm\/yyyy" sourceLinked="0"/>
        <c:majorTickMark val="out"/>
        <c:minorTickMark val="none"/>
        <c:tickLblPos val="nextTo"/>
        <c:crossAx val="286599960"/>
        <c:crosses val="autoZero"/>
        <c:auto val="1"/>
        <c:lblOffset val="100"/>
        <c:baseTimeUnit val="days"/>
      </c:dateAx>
      <c:valAx>
        <c:axId val="286599960"/>
        <c:scaling>
          <c:orientation val="minMax"/>
          <c:max val="6.2000000000000013E-2"/>
          <c:min val="4.200000000000001E-2"/>
        </c:scaling>
        <c:delete val="0"/>
        <c:axPos val="l"/>
        <c:majorGridlines/>
        <c:title>
          <c:tx>
            <c:rich>
              <a:bodyPr rot="-5400000" vert="horz"/>
              <a:lstStyle/>
              <a:p>
                <a:pPr>
                  <a:defRPr sz="1100"/>
                </a:pPr>
                <a:r>
                  <a:rPr lang="sk-SK" sz="1100" b="1" i="0" u="none" strike="noStrike" baseline="0">
                    <a:effectLst/>
                    <a:latin typeface="Times New Roman" pitchFamily="18" charset="0"/>
                    <a:cs typeface="Times New Roman" pitchFamily="18" charset="0"/>
                  </a:rPr>
                  <a:t>Aktuálna hodnota dôchodkovej jednotky v eur</a:t>
                </a:r>
                <a:endParaRPr lang="sk-SK" sz="1100">
                  <a:latin typeface="Times New Roman" pitchFamily="18" charset="0"/>
                  <a:cs typeface="Times New Roman" pitchFamily="18" charset="0"/>
                </a:endParaRPr>
              </a:p>
            </c:rich>
          </c:tx>
          <c:layout>
            <c:manualLayout>
              <c:xMode val="edge"/>
              <c:yMode val="edge"/>
              <c:x val="3.3894086983035941E-2"/>
              <c:y val="3.6863222394110703E-2"/>
            </c:manualLayout>
          </c:layout>
          <c:overlay val="0"/>
          <c:spPr>
            <a:ln w="19050"/>
          </c:spPr>
        </c:title>
        <c:numFmt formatCode="0.000" sourceLinked="0"/>
        <c:majorTickMark val="out"/>
        <c:minorTickMark val="none"/>
        <c:tickLblPos val="nextTo"/>
        <c:crossAx val="286597608"/>
        <c:crosses val="autoZero"/>
        <c:crossBetween val="between"/>
        <c:majorUnit val="2.0000000000000005E-3"/>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257808398950133"/>
          <c:y val="0.11815365983375528"/>
          <c:w val="0.44706627296587925"/>
          <c:h val="0.81428716553360247"/>
        </c:manualLayout>
      </c:layout>
      <c:pieChart>
        <c:varyColors val="1"/>
        <c:ser>
          <c:idx val="0"/>
          <c:order val="0"/>
          <c:dPt>
            <c:idx val="0"/>
            <c:bubble3D val="0"/>
            <c:spPr>
              <a:solidFill>
                <a:srgbClr val="800000"/>
              </a:solidFill>
            </c:spPr>
          </c:dPt>
          <c:dPt>
            <c:idx val="1"/>
            <c:bubble3D val="0"/>
            <c:spPr>
              <a:solidFill>
                <a:srgbClr val="CC3300"/>
              </a:solidFill>
            </c:spPr>
          </c:dPt>
          <c:dLbls>
            <c:dLbl>
              <c:idx val="0"/>
              <c:layout>
                <c:manualLayout>
                  <c:x val="3.9044838145231846E-2"/>
                  <c:y val="-4.822871099445899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7409667541557299E-2"/>
                  <c:y val="-9.6412948381453221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'Kap.3 Hmotná núdza'!$H$125:$I$125</c:f>
              <c:strCache>
                <c:ptCount val="2"/>
                <c:pt idx="0">
                  <c:v>jednočlenná domácnosť</c:v>
                </c:pt>
                <c:pt idx="1">
                  <c:v>viacčlenná domácnosť</c:v>
                </c:pt>
              </c:strCache>
            </c:strRef>
          </c:cat>
          <c:val>
            <c:numRef>
              <c:f>'Kap.3 Hmotná núdza'!$J$127:$K$127</c:f>
              <c:numCache>
                <c:formatCode>0.0%</c:formatCode>
                <c:ptCount val="2"/>
                <c:pt idx="0">
                  <c:v>0.53612538990001068</c:v>
                </c:pt>
                <c:pt idx="1">
                  <c:v>0.46387461009998937</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106617322322594E-2"/>
          <c:y val="6.2059238363892807E-2"/>
          <c:w val="0.70328811524148827"/>
          <c:h val="0.80527481314483085"/>
        </c:manualLayout>
      </c:layout>
      <c:lineChart>
        <c:grouping val="standard"/>
        <c:varyColors val="0"/>
        <c:ser>
          <c:idx val="0"/>
          <c:order val="0"/>
          <c:tx>
            <c:v>2016</c:v>
          </c:tx>
          <c:spPr>
            <a:ln w="25400">
              <a:solidFill>
                <a:srgbClr val="800000"/>
              </a:solidFill>
            </a:ln>
          </c:spPr>
          <c:marker>
            <c:symbol val="none"/>
          </c:marker>
          <c:cat>
            <c:strLit>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Lit>
          </c:cat>
          <c:val>
            <c:numRef>
              <c:f>'Kap.3 Hmotná núdza'!$N$142:$N$153</c:f>
              <c:numCache>
                <c:formatCode>#,##0</c:formatCode>
                <c:ptCount val="12"/>
                <c:pt idx="0">
                  <c:v>8955</c:v>
                </c:pt>
                <c:pt idx="1">
                  <c:v>8846</c:v>
                </c:pt>
                <c:pt idx="2">
                  <c:v>9360</c:v>
                </c:pt>
                <c:pt idx="3">
                  <c:v>9891</c:v>
                </c:pt>
                <c:pt idx="4">
                  <c:v>9860</c:v>
                </c:pt>
                <c:pt idx="5">
                  <c:v>10247</c:v>
                </c:pt>
                <c:pt idx="6">
                  <c:v>10375</c:v>
                </c:pt>
                <c:pt idx="7">
                  <c:v>10152</c:v>
                </c:pt>
                <c:pt idx="8">
                  <c:v>9425</c:v>
                </c:pt>
                <c:pt idx="9">
                  <c:v>8944</c:v>
                </c:pt>
                <c:pt idx="10">
                  <c:v>8570</c:v>
                </c:pt>
                <c:pt idx="11">
                  <c:v>8301</c:v>
                </c:pt>
              </c:numCache>
            </c:numRef>
          </c:val>
          <c:smooth val="0"/>
        </c:ser>
        <c:ser>
          <c:idx val="1"/>
          <c:order val="1"/>
          <c:tx>
            <c:v>2017</c:v>
          </c:tx>
          <c:spPr>
            <a:ln w="25400"/>
          </c:spPr>
          <c:marker>
            <c:symbol val="none"/>
          </c:marker>
          <c:cat>
            <c:strLit>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Lit>
          </c:cat>
          <c:val>
            <c:numRef>
              <c:f>'Kap.3 Hmotná núdza'!$N$154:$N$165</c:f>
              <c:numCache>
                <c:formatCode>#,##0</c:formatCode>
                <c:ptCount val="12"/>
                <c:pt idx="0">
                  <c:v>7855</c:v>
                </c:pt>
                <c:pt idx="1">
                  <c:v>7087</c:v>
                </c:pt>
                <c:pt idx="2">
                  <c:v>7123</c:v>
                </c:pt>
                <c:pt idx="3">
                  <c:v>7159</c:v>
                </c:pt>
                <c:pt idx="4">
                  <c:v>7244</c:v>
                </c:pt>
                <c:pt idx="5">
                  <c:v>7870</c:v>
                </c:pt>
                <c:pt idx="6">
                  <c:v>8985</c:v>
                </c:pt>
                <c:pt idx="7">
                  <c:v>9477</c:v>
                </c:pt>
                <c:pt idx="8">
                  <c:v>9455</c:v>
                </c:pt>
                <c:pt idx="9">
                  <c:v>9560</c:v>
                </c:pt>
                <c:pt idx="10">
                  <c:v>9582</c:v>
                </c:pt>
                <c:pt idx="11">
                  <c:v>9419</c:v>
                </c:pt>
              </c:numCache>
            </c:numRef>
          </c:val>
          <c:smooth val="0"/>
        </c:ser>
        <c:dLbls>
          <c:showLegendKey val="0"/>
          <c:showVal val="0"/>
          <c:showCatName val="0"/>
          <c:showSerName val="0"/>
          <c:showPercent val="0"/>
          <c:showBubbleSize val="0"/>
        </c:dLbls>
        <c:smooth val="0"/>
        <c:axId val="287188360"/>
        <c:axId val="287189144"/>
      </c:lineChart>
      <c:catAx>
        <c:axId val="287188360"/>
        <c:scaling>
          <c:orientation val="minMax"/>
        </c:scaling>
        <c:delete val="0"/>
        <c:axPos val="b"/>
        <c:numFmt formatCode="General" sourceLinked="1"/>
        <c:majorTickMark val="out"/>
        <c:minorTickMark val="none"/>
        <c:tickLblPos val="nextTo"/>
        <c:crossAx val="287189144"/>
        <c:crosses val="autoZero"/>
        <c:auto val="1"/>
        <c:lblAlgn val="ctr"/>
        <c:lblOffset val="100"/>
        <c:noMultiLvlLbl val="0"/>
      </c:catAx>
      <c:valAx>
        <c:axId val="287189144"/>
        <c:scaling>
          <c:orientation val="minMax"/>
          <c:min val="6000"/>
        </c:scaling>
        <c:delete val="0"/>
        <c:axPos val="l"/>
        <c:majorGridlines/>
        <c:numFmt formatCode="#,##0" sourceLinked="0"/>
        <c:majorTickMark val="out"/>
        <c:minorTickMark val="none"/>
        <c:tickLblPos val="nextTo"/>
        <c:crossAx val="287188360"/>
        <c:crosses val="autoZero"/>
        <c:crossBetween val="between"/>
        <c:majorUnit val="1000"/>
      </c:valAx>
    </c:plotArea>
    <c:legend>
      <c:legendPos val="r"/>
      <c:layout>
        <c:manualLayout>
          <c:xMode val="edge"/>
          <c:yMode val="edge"/>
          <c:x val="0.49933884230468095"/>
          <c:y val="0.66484836169672334"/>
          <c:w val="0.27500000000000002"/>
          <c:h val="0.10614975211431912"/>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plnenie školských povinností</c:v>
          </c:tx>
          <c:invertIfNegative val="0"/>
          <c:cat>
            <c:strLit>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Lit>
          </c:cat>
          <c:val>
            <c:numLit>
              <c:formatCode>General</c:formatCode>
              <c:ptCount val="8"/>
              <c:pt idx="0">
                <c:v>341</c:v>
              </c:pt>
              <c:pt idx="1">
                <c:v>1146</c:v>
              </c:pt>
              <c:pt idx="2">
                <c:v>786.5</c:v>
              </c:pt>
              <c:pt idx="3">
                <c:v>3255.5</c:v>
              </c:pt>
              <c:pt idx="4">
                <c:v>1528</c:v>
              </c:pt>
              <c:pt idx="5">
                <c:v>11771.5</c:v>
              </c:pt>
              <c:pt idx="6">
                <c:v>19867</c:v>
              </c:pt>
              <c:pt idx="7">
                <c:v>18155</c:v>
              </c:pt>
            </c:numLit>
          </c:val>
          <c:extLst xmlns:c16r2="http://schemas.microsoft.com/office/drawing/2015/06/chart">
            <c:ext xmlns:c16="http://schemas.microsoft.com/office/drawing/2014/chart" uri="{C3380CC4-5D6E-409C-BE32-E72D297353CC}">
              <c16:uniqueId val="{00000000-E37A-4B4E-8229-418301B0CC0A}"/>
            </c:ext>
          </c:extLst>
        </c:ser>
        <c:ser>
          <c:idx val="1"/>
          <c:order val="1"/>
          <c:tx>
            <c:v>stravovacie návyky</c:v>
          </c:tx>
          <c:invertIfNegative val="0"/>
          <c:cat>
            <c:strLit>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Lit>
          </c:cat>
          <c:val>
            <c:numLit>
              <c:formatCode>General</c:formatCode>
              <c:ptCount val="8"/>
              <c:pt idx="0">
                <c:v>433.6</c:v>
              </c:pt>
              <c:pt idx="1">
                <c:v>1281.3</c:v>
              </c:pt>
              <c:pt idx="2">
                <c:v>917.7</c:v>
              </c:pt>
              <c:pt idx="3">
                <c:v>3791.2</c:v>
              </c:pt>
              <c:pt idx="4">
                <c:v>1768.9</c:v>
              </c:pt>
              <c:pt idx="5">
                <c:v>13144.8</c:v>
              </c:pt>
              <c:pt idx="6">
                <c:v>21754</c:v>
              </c:pt>
              <c:pt idx="7">
                <c:v>20138.5</c:v>
              </c:pt>
            </c:numLit>
          </c:val>
          <c:extLst xmlns:c16r2="http://schemas.microsoft.com/office/drawing/2015/06/chart">
            <c:ext xmlns:c16="http://schemas.microsoft.com/office/drawing/2014/chart" uri="{C3380CC4-5D6E-409C-BE32-E72D297353CC}">
              <c16:uniqueId val="{00000001-E37A-4B4E-8229-418301B0CC0A}"/>
            </c:ext>
          </c:extLst>
        </c:ser>
        <c:dLbls>
          <c:showLegendKey val="0"/>
          <c:showVal val="0"/>
          <c:showCatName val="0"/>
          <c:showSerName val="0"/>
          <c:showPercent val="0"/>
          <c:showBubbleSize val="0"/>
        </c:dLbls>
        <c:gapWidth val="150"/>
        <c:axId val="287190320"/>
        <c:axId val="287189928"/>
      </c:barChart>
      <c:catAx>
        <c:axId val="287190320"/>
        <c:scaling>
          <c:orientation val="minMax"/>
        </c:scaling>
        <c:delete val="0"/>
        <c:axPos val="b"/>
        <c:numFmt formatCode="General" sourceLinked="0"/>
        <c:majorTickMark val="out"/>
        <c:minorTickMark val="none"/>
        <c:tickLblPos val="nextTo"/>
        <c:crossAx val="287189928"/>
        <c:crosses val="autoZero"/>
        <c:auto val="1"/>
        <c:lblAlgn val="ctr"/>
        <c:lblOffset val="100"/>
        <c:noMultiLvlLbl val="0"/>
      </c:catAx>
      <c:valAx>
        <c:axId val="287189928"/>
        <c:scaling>
          <c:orientation val="minMax"/>
          <c:max val="25000"/>
        </c:scaling>
        <c:delete val="0"/>
        <c:axPos val="l"/>
        <c:majorGridlines/>
        <c:numFmt formatCode="#,##0" sourceLinked="0"/>
        <c:majorTickMark val="out"/>
        <c:minorTickMark val="none"/>
        <c:tickLblPos val="nextTo"/>
        <c:crossAx val="287190320"/>
        <c:crosses val="autoZero"/>
        <c:crossBetween val="between"/>
      </c:valAx>
    </c:plotArea>
    <c:legend>
      <c:legendPos val="t"/>
      <c:layout>
        <c:manualLayout>
          <c:xMode val="edge"/>
          <c:yMode val="edge"/>
          <c:x val="0.10522913282357443"/>
          <c:y val="2.5097389142146705E-2"/>
          <c:w val="0.35082778910192075"/>
          <c:h val="0.16284569691946404"/>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03159865603118"/>
          <c:y val="6.0821604098354562E-2"/>
          <c:w val="0.78578070189579896"/>
          <c:h val="0.64420860435924165"/>
        </c:manualLayout>
      </c:layout>
      <c:lineChart>
        <c:grouping val="standard"/>
        <c:varyColors val="0"/>
        <c:ser>
          <c:idx val="1"/>
          <c:order val="0"/>
          <c:tx>
            <c:v>neplatené výživné (deti) 2016</c:v>
          </c:tx>
          <c:spPr>
            <a:ln>
              <a:solidFill>
                <a:schemeClr val="accent1">
                  <a:lumMod val="50000"/>
                </a:schemeClr>
              </a:solidFill>
            </a:ln>
          </c:spPr>
          <c:marker>
            <c:spPr>
              <a:solidFill>
                <a:schemeClr val="accent1">
                  <a:lumMod val="50000"/>
                </a:schemeClr>
              </a:solidFill>
              <a:ln>
                <a:solidFill>
                  <a:schemeClr val="accent1">
                    <a:lumMod val="50000"/>
                  </a:schemeClr>
                </a:solidFill>
              </a:ln>
            </c:spPr>
          </c:marker>
          <c:cat>
            <c:strRef>
              <c:f>'Kap.3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Náhradné výživné'!$Q$5:$Q$16</c:f>
              <c:numCache>
                <c:formatCode>#,##0</c:formatCode>
                <c:ptCount val="12"/>
                <c:pt idx="0">
                  <c:v>11612</c:v>
                </c:pt>
                <c:pt idx="1">
                  <c:v>11596</c:v>
                </c:pt>
                <c:pt idx="2">
                  <c:v>11501</c:v>
                </c:pt>
                <c:pt idx="3">
                  <c:v>11338</c:v>
                </c:pt>
                <c:pt idx="4">
                  <c:v>11259</c:v>
                </c:pt>
                <c:pt idx="5">
                  <c:v>11172</c:v>
                </c:pt>
                <c:pt idx="6">
                  <c:v>11102</c:v>
                </c:pt>
                <c:pt idx="7">
                  <c:v>10985</c:v>
                </c:pt>
                <c:pt idx="8">
                  <c:v>10840</c:v>
                </c:pt>
                <c:pt idx="9">
                  <c:v>10400</c:v>
                </c:pt>
                <c:pt idx="10">
                  <c:v>10288</c:v>
                </c:pt>
                <c:pt idx="11">
                  <c:v>10327</c:v>
                </c:pt>
              </c:numCache>
            </c:numRef>
          </c:val>
          <c:smooth val="0"/>
          <c:extLst xmlns:c16r2="http://schemas.microsoft.com/office/drawing/2015/06/chart">
            <c:ext xmlns:c16="http://schemas.microsoft.com/office/drawing/2014/chart" uri="{C3380CC4-5D6E-409C-BE32-E72D297353CC}">
              <c16:uniqueId val="{00000000-BFCD-4613-A0E6-2FFBC9CFDF18}"/>
            </c:ext>
          </c:extLst>
        </c:ser>
        <c:ser>
          <c:idx val="0"/>
          <c:order val="1"/>
          <c:tx>
            <c:strRef>
              <c:f>'Kap.3 Náhradné výživné'!$U$4</c:f>
              <c:strCache>
                <c:ptCount val="1"/>
                <c:pt idx="0">
                  <c:v>neplatené výživné (deti) 2017</c:v>
                </c:pt>
              </c:strCache>
            </c:strRef>
          </c:tx>
          <c:spPr>
            <a:ln>
              <a:solidFill>
                <a:schemeClr val="accent2"/>
              </a:solidFill>
            </a:ln>
          </c:spPr>
          <c:marker>
            <c:symbol val="square"/>
            <c:size val="7"/>
            <c:spPr>
              <a:solidFill>
                <a:schemeClr val="accent2"/>
              </a:solidFill>
              <a:ln>
                <a:solidFill>
                  <a:schemeClr val="accent2"/>
                </a:solidFill>
              </a:ln>
            </c:spPr>
          </c:marker>
          <c:cat>
            <c:strRef>
              <c:f>'Kap.3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Náhradné výživné'!$U$5:$U$16</c:f>
              <c:numCache>
                <c:formatCode>#,##0</c:formatCode>
                <c:ptCount val="12"/>
                <c:pt idx="0">
                  <c:v>10245</c:v>
                </c:pt>
                <c:pt idx="1">
                  <c:v>10261</c:v>
                </c:pt>
                <c:pt idx="2">
                  <c:v>10130</c:v>
                </c:pt>
                <c:pt idx="3">
                  <c:v>10009</c:v>
                </c:pt>
                <c:pt idx="4">
                  <c:v>9903</c:v>
                </c:pt>
                <c:pt idx="5">
                  <c:v>9825</c:v>
                </c:pt>
                <c:pt idx="6">
                  <c:v>9729</c:v>
                </c:pt>
                <c:pt idx="7">
                  <c:v>9542</c:v>
                </c:pt>
                <c:pt idx="8">
                  <c:v>9525</c:v>
                </c:pt>
                <c:pt idx="9">
                  <c:v>9122</c:v>
                </c:pt>
                <c:pt idx="10">
                  <c:v>9039</c:v>
                </c:pt>
                <c:pt idx="11">
                  <c:v>9009</c:v>
                </c:pt>
              </c:numCache>
            </c:numRef>
          </c:val>
          <c:smooth val="0"/>
          <c:extLst xmlns:c16r2="http://schemas.microsoft.com/office/drawing/2015/06/chart">
            <c:ext xmlns:c16="http://schemas.microsoft.com/office/drawing/2014/chart" uri="{C3380CC4-5D6E-409C-BE32-E72D297353CC}">
              <c16:uniqueId val="{00000001-BFCD-4613-A0E6-2FFBC9CFDF18}"/>
            </c:ext>
          </c:extLst>
        </c:ser>
        <c:dLbls>
          <c:showLegendKey val="0"/>
          <c:showVal val="0"/>
          <c:showCatName val="0"/>
          <c:showSerName val="0"/>
          <c:showPercent val="0"/>
          <c:showBubbleSize val="0"/>
        </c:dLbls>
        <c:marker val="1"/>
        <c:smooth val="0"/>
        <c:axId val="286600352"/>
        <c:axId val="286598784"/>
      </c:lineChart>
      <c:lineChart>
        <c:grouping val="standard"/>
        <c:varyColors val="0"/>
        <c:ser>
          <c:idx val="2"/>
          <c:order val="2"/>
          <c:tx>
            <c:strRef>
              <c:f>'Kap.3 Náhradné výživné'!$R$4</c:f>
              <c:strCache>
                <c:ptCount val="1"/>
                <c:pt idx="0">
                  <c:v>sirotský dôchodok (deti) 2016</c:v>
                </c:pt>
              </c:strCache>
            </c:strRef>
          </c:tx>
          <c:spPr>
            <a:ln>
              <a:solidFill>
                <a:srgbClr val="000000"/>
              </a:solidFill>
            </a:ln>
          </c:spPr>
          <c:marker>
            <c:spPr>
              <a:solidFill>
                <a:srgbClr val="000000"/>
              </a:solidFill>
              <a:ln w="19050">
                <a:solidFill>
                  <a:srgbClr val="000000"/>
                </a:solidFill>
              </a:ln>
            </c:spPr>
          </c:marker>
          <c:cat>
            <c:strRef>
              <c:f>'Kap.3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Náhradné výživné'!$R$5:$R$16</c:f>
              <c:numCache>
                <c:formatCode>#,##0</c:formatCode>
                <c:ptCount val="12"/>
                <c:pt idx="0">
                  <c:v>935</c:v>
                </c:pt>
                <c:pt idx="1">
                  <c:v>928</c:v>
                </c:pt>
                <c:pt idx="2">
                  <c:v>934</c:v>
                </c:pt>
                <c:pt idx="3">
                  <c:v>912</c:v>
                </c:pt>
                <c:pt idx="4">
                  <c:v>914</c:v>
                </c:pt>
                <c:pt idx="5">
                  <c:v>915</c:v>
                </c:pt>
                <c:pt idx="6">
                  <c:v>928</c:v>
                </c:pt>
                <c:pt idx="7">
                  <c:v>907</c:v>
                </c:pt>
                <c:pt idx="8">
                  <c:v>905</c:v>
                </c:pt>
                <c:pt idx="9">
                  <c:v>843</c:v>
                </c:pt>
                <c:pt idx="10">
                  <c:v>852</c:v>
                </c:pt>
                <c:pt idx="11">
                  <c:v>867</c:v>
                </c:pt>
              </c:numCache>
            </c:numRef>
          </c:val>
          <c:smooth val="0"/>
          <c:extLst xmlns:c16r2="http://schemas.microsoft.com/office/drawing/2015/06/chart">
            <c:ext xmlns:c16="http://schemas.microsoft.com/office/drawing/2014/chart" uri="{C3380CC4-5D6E-409C-BE32-E72D297353CC}">
              <c16:uniqueId val="{00000002-BFCD-4613-A0E6-2FFBC9CFDF18}"/>
            </c:ext>
          </c:extLst>
        </c:ser>
        <c:ser>
          <c:idx val="3"/>
          <c:order val="3"/>
          <c:tx>
            <c:strRef>
              <c:f>'Kap.3 Náhradné výživné'!$V$4</c:f>
              <c:strCache>
                <c:ptCount val="1"/>
                <c:pt idx="0">
                  <c:v>sirotský dôchodok (deti) 2017</c:v>
                </c:pt>
              </c:strCache>
            </c:strRef>
          </c:tx>
          <c:spPr>
            <a:ln>
              <a:solidFill>
                <a:schemeClr val="accent2"/>
              </a:solidFill>
            </a:ln>
          </c:spPr>
          <c:marker>
            <c:symbol val="triangle"/>
            <c:size val="7"/>
            <c:spPr>
              <a:solidFill>
                <a:schemeClr val="bg1"/>
              </a:solidFill>
              <a:ln w="15875">
                <a:solidFill>
                  <a:schemeClr val="accent2"/>
                </a:solidFill>
              </a:ln>
            </c:spPr>
          </c:marker>
          <c:cat>
            <c:strRef>
              <c:f>'Kap.3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Náhradné výživné'!$V$5:$V$16</c:f>
              <c:numCache>
                <c:formatCode>#,##0</c:formatCode>
                <c:ptCount val="12"/>
                <c:pt idx="0">
                  <c:v>846</c:v>
                </c:pt>
                <c:pt idx="1">
                  <c:v>835</c:v>
                </c:pt>
                <c:pt idx="2">
                  <c:v>819</c:v>
                </c:pt>
                <c:pt idx="3">
                  <c:v>818</c:v>
                </c:pt>
                <c:pt idx="4">
                  <c:v>836</c:v>
                </c:pt>
                <c:pt idx="5">
                  <c:v>845</c:v>
                </c:pt>
                <c:pt idx="6">
                  <c:v>860</c:v>
                </c:pt>
                <c:pt idx="7">
                  <c:v>840</c:v>
                </c:pt>
                <c:pt idx="8">
                  <c:v>857</c:v>
                </c:pt>
                <c:pt idx="9">
                  <c:v>797</c:v>
                </c:pt>
                <c:pt idx="10">
                  <c:v>782</c:v>
                </c:pt>
                <c:pt idx="11">
                  <c:v>796</c:v>
                </c:pt>
              </c:numCache>
            </c:numRef>
          </c:val>
          <c:smooth val="0"/>
          <c:extLst xmlns:c16r2="http://schemas.microsoft.com/office/drawing/2015/06/chart">
            <c:ext xmlns:c16="http://schemas.microsoft.com/office/drawing/2014/chart" uri="{C3380CC4-5D6E-409C-BE32-E72D297353CC}">
              <c16:uniqueId val="{00000003-BFCD-4613-A0E6-2FFBC9CFDF18}"/>
            </c:ext>
          </c:extLst>
        </c:ser>
        <c:dLbls>
          <c:showLegendKey val="0"/>
          <c:showVal val="0"/>
          <c:showCatName val="0"/>
          <c:showSerName val="0"/>
          <c:showPercent val="0"/>
          <c:showBubbleSize val="0"/>
        </c:dLbls>
        <c:marker val="1"/>
        <c:smooth val="0"/>
        <c:axId val="286601528"/>
        <c:axId val="270896816"/>
      </c:lineChart>
      <c:catAx>
        <c:axId val="286600352"/>
        <c:scaling>
          <c:orientation val="minMax"/>
        </c:scaling>
        <c:delete val="0"/>
        <c:axPos val="b"/>
        <c:numFmt formatCode="General" sourceLinked="1"/>
        <c:majorTickMark val="out"/>
        <c:minorTickMark val="none"/>
        <c:tickLblPos val="nextTo"/>
        <c:txPr>
          <a:bodyPr rot="-1320000" vert="horz"/>
          <a:lstStyle/>
          <a:p>
            <a:pPr>
              <a:defRPr/>
            </a:pPr>
            <a:endParaRPr lang="sk-SK"/>
          </a:p>
        </c:txPr>
        <c:crossAx val="286598784"/>
        <c:crosses val="autoZero"/>
        <c:auto val="1"/>
        <c:lblAlgn val="ctr"/>
        <c:lblOffset val="100"/>
        <c:noMultiLvlLbl val="0"/>
      </c:catAx>
      <c:valAx>
        <c:axId val="286598784"/>
        <c:scaling>
          <c:orientation val="minMax"/>
          <c:min val="8500"/>
        </c:scaling>
        <c:delete val="0"/>
        <c:axPos val="l"/>
        <c:majorGridlines/>
        <c:title>
          <c:tx>
            <c:rich>
              <a:bodyPr/>
              <a:lstStyle/>
              <a:p>
                <a:pPr>
                  <a:defRPr/>
                </a:pPr>
                <a:r>
                  <a:rPr lang="sk-SK"/>
                  <a:t>neplatené výživné</a:t>
                </a:r>
              </a:p>
            </c:rich>
          </c:tx>
          <c:layout>
            <c:manualLayout>
              <c:xMode val="edge"/>
              <c:yMode val="edge"/>
              <c:x val="5.7220715545516923E-3"/>
              <c:y val="0.20756101139531474"/>
            </c:manualLayout>
          </c:layout>
          <c:overlay val="0"/>
        </c:title>
        <c:numFmt formatCode="#,##0" sourceLinked="0"/>
        <c:majorTickMark val="out"/>
        <c:minorTickMark val="none"/>
        <c:tickLblPos val="nextTo"/>
        <c:txPr>
          <a:bodyPr rot="0" vert="horz"/>
          <a:lstStyle/>
          <a:p>
            <a:pPr>
              <a:defRPr/>
            </a:pPr>
            <a:endParaRPr lang="sk-SK"/>
          </a:p>
        </c:txPr>
        <c:crossAx val="286600352"/>
        <c:crosses val="autoZero"/>
        <c:crossBetween val="between"/>
      </c:valAx>
      <c:catAx>
        <c:axId val="286601528"/>
        <c:scaling>
          <c:orientation val="minMax"/>
        </c:scaling>
        <c:delete val="1"/>
        <c:axPos val="b"/>
        <c:numFmt formatCode="General" sourceLinked="1"/>
        <c:majorTickMark val="out"/>
        <c:minorTickMark val="none"/>
        <c:tickLblPos val="none"/>
        <c:crossAx val="270896816"/>
        <c:crosses val="autoZero"/>
        <c:auto val="1"/>
        <c:lblAlgn val="ctr"/>
        <c:lblOffset val="100"/>
        <c:noMultiLvlLbl val="0"/>
      </c:catAx>
      <c:valAx>
        <c:axId val="270896816"/>
        <c:scaling>
          <c:orientation val="minMax"/>
        </c:scaling>
        <c:delete val="0"/>
        <c:axPos val="r"/>
        <c:title>
          <c:tx>
            <c:rich>
              <a:bodyPr/>
              <a:lstStyle/>
              <a:p>
                <a:pPr>
                  <a:defRPr/>
                </a:pPr>
                <a:r>
                  <a:rPr lang="sk-SK"/>
                  <a:t>sirotský dôchodok</a:t>
                </a:r>
              </a:p>
            </c:rich>
          </c:tx>
          <c:layout>
            <c:manualLayout>
              <c:xMode val="edge"/>
              <c:yMode val="edge"/>
              <c:x val="0.96450999139414062"/>
              <c:y val="0.20923475702660921"/>
            </c:manualLayout>
          </c:layout>
          <c:overlay val="0"/>
        </c:title>
        <c:numFmt formatCode="#,##0" sourceLinked="0"/>
        <c:majorTickMark val="out"/>
        <c:minorTickMark val="none"/>
        <c:tickLblPos val="nextTo"/>
        <c:txPr>
          <a:bodyPr rot="0" vert="horz"/>
          <a:lstStyle/>
          <a:p>
            <a:pPr>
              <a:defRPr/>
            </a:pPr>
            <a:endParaRPr lang="sk-SK"/>
          </a:p>
        </c:txPr>
        <c:crossAx val="286601528"/>
        <c:crosses val="max"/>
        <c:crossBetween val="between"/>
      </c:valAx>
    </c:plotArea>
    <c:legend>
      <c:legendPos val="r"/>
      <c:layout>
        <c:manualLayout>
          <c:xMode val="edge"/>
          <c:yMode val="edge"/>
          <c:x val="0.11320882191776058"/>
          <c:y val="0.8540323763877341"/>
          <c:w val="0.73923988668084073"/>
          <c:h val="0.14383633680330024"/>
        </c:manualLayout>
      </c:layout>
      <c:overlay val="0"/>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405538838549"/>
          <c:y val="5.9523809523809507E-2"/>
          <c:w val="0.86595296869355864"/>
          <c:h val="0.75179429494390693"/>
        </c:manualLayout>
      </c:layout>
      <c:barChart>
        <c:barDir val="col"/>
        <c:grouping val="clustered"/>
        <c:varyColors val="0"/>
        <c:ser>
          <c:idx val="0"/>
          <c:order val="0"/>
          <c:tx>
            <c:strRef>
              <c:f>'Kap.3 Sociálnopráv ochrana detí'!$J$39:$AI$39</c:f>
              <c:strCach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strCache>
            </c:strRef>
          </c:tx>
          <c:invertIfNegative val="0"/>
          <c:cat>
            <c:numRef>
              <c:f>'Kap.3 Sociálnopráv ochrana detí'!$J$39:$AI$39</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'Kap.3 Sociálnopráv ochrana detí'!$J$52:$AI$52</c:f>
              <c:numCache>
                <c:formatCode>#,##0.00</c:formatCode>
                <c:ptCount val="26"/>
                <c:pt idx="0">
                  <c:v>34.166666666666664</c:v>
                </c:pt>
                <c:pt idx="1">
                  <c:v>106.75</c:v>
                </c:pt>
                <c:pt idx="2">
                  <c:v>172.58333333333334</c:v>
                </c:pt>
                <c:pt idx="3">
                  <c:v>235.33333333333334</c:v>
                </c:pt>
                <c:pt idx="4">
                  <c:v>282.5</c:v>
                </c:pt>
                <c:pt idx="5">
                  <c:v>329.58333333333331</c:v>
                </c:pt>
                <c:pt idx="6">
                  <c:v>380.58333333333331</c:v>
                </c:pt>
                <c:pt idx="7">
                  <c:v>435.25</c:v>
                </c:pt>
                <c:pt idx="8">
                  <c:v>496.33333333333331</c:v>
                </c:pt>
                <c:pt idx="9">
                  <c:v>526.08333333333337</c:v>
                </c:pt>
                <c:pt idx="10">
                  <c:v>528.83333333333337</c:v>
                </c:pt>
                <c:pt idx="11">
                  <c:v>559.25</c:v>
                </c:pt>
                <c:pt idx="12">
                  <c:v>607.91666666666663</c:v>
                </c:pt>
                <c:pt idx="13">
                  <c:v>618.83333333333337</c:v>
                </c:pt>
                <c:pt idx="14">
                  <c:v>576.16666666666663</c:v>
                </c:pt>
                <c:pt idx="15">
                  <c:v>535.91666666666663</c:v>
                </c:pt>
                <c:pt idx="16">
                  <c:v>513.33333333333337</c:v>
                </c:pt>
                <c:pt idx="17">
                  <c:v>441.25</c:v>
                </c:pt>
                <c:pt idx="18">
                  <c:v>281.08333333333331</c:v>
                </c:pt>
                <c:pt idx="19">
                  <c:v>182.33333333333334</c:v>
                </c:pt>
                <c:pt idx="20">
                  <c:v>96.416666666666671</c:v>
                </c:pt>
                <c:pt idx="21">
                  <c:v>41.75</c:v>
                </c:pt>
                <c:pt idx="22">
                  <c:v>31.083333333333332</c:v>
                </c:pt>
                <c:pt idx="23">
                  <c:v>19.416666666666668</c:v>
                </c:pt>
                <c:pt idx="24">
                  <c:v>14.666666666666666</c:v>
                </c:pt>
                <c:pt idx="25">
                  <c:v>0.91666666666666663</c:v>
                </c:pt>
              </c:numCache>
            </c:numRef>
          </c:val>
          <c:extLst xmlns:c16r2="http://schemas.microsoft.com/office/drawing/2015/06/chart">
            <c:ext xmlns:c16="http://schemas.microsoft.com/office/drawing/2014/chart" uri="{C3380CC4-5D6E-409C-BE32-E72D297353CC}">
              <c16:uniqueId val="{00000000-2BA2-4293-B059-C778FC224701}"/>
            </c:ext>
          </c:extLst>
        </c:ser>
        <c:dLbls>
          <c:showLegendKey val="0"/>
          <c:showVal val="0"/>
          <c:showCatName val="0"/>
          <c:showSerName val="0"/>
          <c:showPercent val="0"/>
          <c:showBubbleSize val="0"/>
        </c:dLbls>
        <c:gapWidth val="150"/>
        <c:axId val="287510856"/>
        <c:axId val="287506936"/>
      </c:barChart>
      <c:catAx>
        <c:axId val="287510856"/>
        <c:scaling>
          <c:orientation val="minMax"/>
        </c:scaling>
        <c:delete val="0"/>
        <c:axPos val="b"/>
        <c:title>
          <c:tx>
            <c:rich>
              <a:bodyPr/>
              <a:lstStyle/>
              <a:p>
                <a:pPr>
                  <a:defRPr/>
                </a:pPr>
                <a:r>
                  <a:rPr lang="sk-SK"/>
                  <a:t>vek</a:t>
                </a:r>
              </a:p>
            </c:rich>
          </c:tx>
          <c:overlay val="0"/>
        </c:title>
        <c:numFmt formatCode="General" sourceLinked="1"/>
        <c:majorTickMark val="out"/>
        <c:minorTickMark val="none"/>
        <c:tickLblPos val="nextTo"/>
        <c:crossAx val="287506936"/>
        <c:crosses val="autoZero"/>
        <c:auto val="1"/>
        <c:lblAlgn val="ctr"/>
        <c:lblOffset val="100"/>
        <c:noMultiLvlLbl val="0"/>
      </c:catAx>
      <c:valAx>
        <c:axId val="287506936"/>
        <c:scaling>
          <c:orientation val="minMax"/>
        </c:scaling>
        <c:delete val="0"/>
        <c:axPos val="l"/>
        <c:majorGridlines/>
        <c:title>
          <c:tx>
            <c:rich>
              <a:bodyPr rot="-5400000" vert="horz"/>
              <a:lstStyle/>
              <a:p>
                <a:pPr>
                  <a:defRPr/>
                </a:pPr>
                <a:r>
                  <a:rPr lang="sk-SK"/>
                  <a:t>počet detí</a:t>
                </a:r>
              </a:p>
            </c:rich>
          </c:tx>
          <c:overlay val="0"/>
        </c:title>
        <c:numFmt formatCode="#,##0" sourceLinked="0"/>
        <c:majorTickMark val="out"/>
        <c:minorTickMark val="none"/>
        <c:tickLblPos val="nextTo"/>
        <c:crossAx val="287510856"/>
        <c:crosses val="autoZero"/>
        <c:crossBetween val="between"/>
      </c:valAx>
    </c:plotArea>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'Kap.3 ŤZP'!$I$65</c:f>
              <c:strCache>
                <c:ptCount val="1"/>
                <c:pt idx="0">
                  <c:v>2016</c:v>
                </c:pt>
              </c:strCache>
            </c:strRef>
          </c:tx>
          <c:spPr>
            <a:solidFill>
              <a:srgbClr val="800000"/>
            </a:solidFill>
            <a:ln>
              <a:solidFill>
                <a:srgbClr val="800000"/>
              </a:solidFill>
            </a:ln>
          </c:spPr>
          <c:invertIfNegative val="0"/>
          <c:cat>
            <c:strRef>
              <c:f>'Kap.3 ŤZP'!$H$66:$H$77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ŤZP'!$I$66:$I$77</c:f>
              <c:numCache>
                <c:formatCode>#,##0</c:formatCode>
                <c:ptCount val="12"/>
                <c:pt idx="0">
                  <c:v>167880</c:v>
                </c:pt>
                <c:pt idx="1">
                  <c:v>168282</c:v>
                </c:pt>
                <c:pt idx="2">
                  <c:v>168395</c:v>
                </c:pt>
                <c:pt idx="3">
                  <c:v>168341</c:v>
                </c:pt>
                <c:pt idx="4">
                  <c:v>168475</c:v>
                </c:pt>
                <c:pt idx="5">
                  <c:v>168710</c:v>
                </c:pt>
                <c:pt idx="6">
                  <c:v>168693</c:v>
                </c:pt>
                <c:pt idx="7">
                  <c:v>163661</c:v>
                </c:pt>
                <c:pt idx="8">
                  <c:v>164458</c:v>
                </c:pt>
                <c:pt idx="9">
                  <c:v>164689</c:v>
                </c:pt>
                <c:pt idx="10">
                  <c:v>165005</c:v>
                </c:pt>
                <c:pt idx="11">
                  <c:v>164875</c:v>
                </c:pt>
              </c:numCache>
            </c:numRef>
          </c:val>
          <c:extLst xmlns:c16r2="http://schemas.microsoft.com/office/drawing/2015/06/chart">
            <c:ext xmlns:c16="http://schemas.microsoft.com/office/drawing/2014/chart" uri="{C3380CC4-5D6E-409C-BE32-E72D297353CC}">
              <c16:uniqueId val="{00000000-1A92-438B-96E0-604E696BD432}"/>
            </c:ext>
          </c:extLst>
        </c:ser>
        <c:ser>
          <c:idx val="1"/>
          <c:order val="1"/>
          <c:tx>
            <c:strRef>
              <c:f>'Kap.3 ŤZP'!$J$65</c:f>
              <c:strCache>
                <c:ptCount val="1"/>
                <c:pt idx="0">
                  <c:v>2017</c:v>
                </c:pt>
              </c:strCache>
            </c:strRef>
          </c:tx>
          <c:invertIfNegative val="0"/>
          <c:cat>
            <c:strRef>
              <c:f>'Kap.3 ŤZP'!$H$66:$H$77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ŤZP'!$J$66:$J$77</c:f>
              <c:numCache>
                <c:formatCode>#,##0</c:formatCode>
                <c:ptCount val="12"/>
                <c:pt idx="0">
                  <c:v>164477</c:v>
                </c:pt>
                <c:pt idx="1">
                  <c:v>164414</c:v>
                </c:pt>
                <c:pt idx="2">
                  <c:v>164505</c:v>
                </c:pt>
                <c:pt idx="3">
                  <c:v>164334</c:v>
                </c:pt>
                <c:pt idx="4">
                  <c:v>164288</c:v>
                </c:pt>
                <c:pt idx="5">
                  <c:v>164499</c:v>
                </c:pt>
                <c:pt idx="6">
                  <c:v>164621</c:v>
                </c:pt>
                <c:pt idx="7">
                  <c:v>159992</c:v>
                </c:pt>
                <c:pt idx="8">
                  <c:v>160407</c:v>
                </c:pt>
                <c:pt idx="9">
                  <c:v>160645</c:v>
                </c:pt>
                <c:pt idx="10">
                  <c:v>160799</c:v>
                </c:pt>
                <c:pt idx="11">
                  <c:v>160820</c:v>
                </c:pt>
              </c:numCache>
            </c:numRef>
          </c:val>
          <c:extLst xmlns:c16r2="http://schemas.microsoft.com/office/drawing/2015/06/chart">
            <c:ext xmlns:c16="http://schemas.microsoft.com/office/drawing/2014/chart" uri="{C3380CC4-5D6E-409C-BE32-E72D297353CC}">
              <c16:uniqueId val="{00000001-1A92-438B-96E0-604E696BD432}"/>
            </c:ext>
          </c:extLst>
        </c:ser>
        <c:dLbls>
          <c:showLegendKey val="0"/>
          <c:showVal val="0"/>
          <c:showCatName val="0"/>
          <c:showSerName val="0"/>
          <c:showPercent val="0"/>
          <c:showBubbleSize val="0"/>
        </c:dLbls>
        <c:gapWidth val="150"/>
        <c:axId val="287508504"/>
        <c:axId val="287505760"/>
      </c:barChart>
      <c:catAx>
        <c:axId val="287508504"/>
        <c:scaling>
          <c:orientation val="minMax"/>
        </c:scaling>
        <c:delete val="0"/>
        <c:axPos val="b"/>
        <c:numFmt formatCode="General" sourceLinked="1"/>
        <c:majorTickMark val="out"/>
        <c:minorTickMark val="none"/>
        <c:tickLblPos val="nextTo"/>
        <c:crossAx val="287505760"/>
        <c:crosses val="autoZero"/>
        <c:auto val="1"/>
        <c:lblAlgn val="ctr"/>
        <c:lblOffset val="100"/>
        <c:noMultiLvlLbl val="0"/>
      </c:catAx>
      <c:valAx>
        <c:axId val="287505760"/>
        <c:scaling>
          <c:orientation val="minMax"/>
        </c:scaling>
        <c:delete val="0"/>
        <c:axPos val="l"/>
        <c:majorGridlines/>
        <c:numFmt formatCode="#,##0" sourceLinked="0"/>
        <c:majorTickMark val="out"/>
        <c:minorTickMark val="none"/>
        <c:tickLblPos val="nextTo"/>
        <c:crossAx val="287508504"/>
        <c:crosses val="autoZero"/>
        <c:crossBetween val="between"/>
        <c:majorUnit val="2000"/>
      </c:valAx>
    </c:plotArea>
    <c:legend>
      <c:legendPos val="t"/>
      <c:layout>
        <c:manualLayout>
          <c:xMode val="edge"/>
          <c:yMode val="edge"/>
          <c:x val="0.76677515310586175"/>
          <c:y val="6.6666666666666666E-2"/>
          <c:w val="0.19978302712160984"/>
          <c:h val="9.4245406824146977E-2"/>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'Kap.3 ŤZP'!$I$65</c:f>
              <c:strCache>
                <c:ptCount val="1"/>
                <c:pt idx="0">
                  <c:v>2016</c:v>
                </c:pt>
              </c:strCache>
            </c:strRef>
          </c:tx>
          <c:spPr>
            <a:solidFill>
              <a:srgbClr val="800000"/>
            </a:solidFill>
          </c:spPr>
          <c:invertIfNegative val="0"/>
          <c:cat>
            <c:strRef>
              <c:f>'Kap.3 ŤZP'!$H$66:$H$77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ŤZP'!$I$136:$I$147</c:f>
              <c:numCache>
                <c:formatCode>#,##0</c:formatCode>
                <c:ptCount val="12"/>
                <c:pt idx="0">
                  <c:v>164070</c:v>
                </c:pt>
                <c:pt idx="1">
                  <c:v>164122</c:v>
                </c:pt>
                <c:pt idx="2">
                  <c:v>164218</c:v>
                </c:pt>
                <c:pt idx="3">
                  <c:v>164199</c:v>
                </c:pt>
                <c:pt idx="4">
                  <c:v>164275</c:v>
                </c:pt>
                <c:pt idx="5">
                  <c:v>164519</c:v>
                </c:pt>
                <c:pt idx="6">
                  <c:v>164582</c:v>
                </c:pt>
                <c:pt idx="7">
                  <c:v>159482</c:v>
                </c:pt>
                <c:pt idx="8">
                  <c:v>160244</c:v>
                </c:pt>
                <c:pt idx="9">
                  <c:v>160414</c:v>
                </c:pt>
                <c:pt idx="10">
                  <c:v>160724</c:v>
                </c:pt>
                <c:pt idx="11">
                  <c:v>160632</c:v>
                </c:pt>
              </c:numCache>
            </c:numRef>
          </c:val>
          <c:extLst xmlns:c16r2="http://schemas.microsoft.com/office/drawing/2015/06/chart">
            <c:ext xmlns:c16="http://schemas.microsoft.com/office/drawing/2014/chart" uri="{C3380CC4-5D6E-409C-BE32-E72D297353CC}">
              <c16:uniqueId val="{00000000-1A92-438B-96E0-604E696BD432}"/>
            </c:ext>
          </c:extLst>
        </c:ser>
        <c:ser>
          <c:idx val="1"/>
          <c:order val="1"/>
          <c:tx>
            <c:strRef>
              <c:f>'Kap.3 ŤZP'!$J$65</c:f>
              <c:strCache>
                <c:ptCount val="1"/>
                <c:pt idx="0">
                  <c:v>2017</c:v>
                </c:pt>
              </c:strCache>
            </c:strRef>
          </c:tx>
          <c:invertIfNegative val="0"/>
          <c:cat>
            <c:strRef>
              <c:f>'Kap.3 ŤZP'!$H$66:$H$77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ŤZP'!$J$136:$J$147</c:f>
              <c:numCache>
                <c:formatCode>#,##0</c:formatCode>
                <c:ptCount val="12"/>
                <c:pt idx="0">
                  <c:v>160397</c:v>
                </c:pt>
                <c:pt idx="1">
                  <c:v>159990</c:v>
                </c:pt>
                <c:pt idx="2">
                  <c:v>160070</c:v>
                </c:pt>
                <c:pt idx="3">
                  <c:v>159961</c:v>
                </c:pt>
                <c:pt idx="4">
                  <c:v>159902</c:v>
                </c:pt>
                <c:pt idx="5">
                  <c:v>160100</c:v>
                </c:pt>
                <c:pt idx="6">
                  <c:v>160248</c:v>
                </c:pt>
                <c:pt idx="7">
                  <c:v>155536</c:v>
                </c:pt>
                <c:pt idx="8">
                  <c:v>155970</c:v>
                </c:pt>
                <c:pt idx="9">
                  <c:v>156155</c:v>
                </c:pt>
                <c:pt idx="10">
                  <c:v>156340</c:v>
                </c:pt>
                <c:pt idx="11">
                  <c:v>156416</c:v>
                </c:pt>
              </c:numCache>
            </c:numRef>
          </c:val>
          <c:extLst xmlns:c16r2="http://schemas.microsoft.com/office/drawing/2015/06/chart">
            <c:ext xmlns:c16="http://schemas.microsoft.com/office/drawing/2014/chart" uri="{C3380CC4-5D6E-409C-BE32-E72D297353CC}">
              <c16:uniqueId val="{00000001-1A92-438B-96E0-604E696BD432}"/>
            </c:ext>
          </c:extLst>
        </c:ser>
        <c:dLbls>
          <c:showLegendKey val="0"/>
          <c:showVal val="0"/>
          <c:showCatName val="0"/>
          <c:showSerName val="0"/>
          <c:showPercent val="0"/>
          <c:showBubbleSize val="0"/>
        </c:dLbls>
        <c:gapWidth val="150"/>
        <c:axId val="287512816"/>
        <c:axId val="287512032"/>
      </c:barChart>
      <c:catAx>
        <c:axId val="287512816"/>
        <c:scaling>
          <c:orientation val="minMax"/>
        </c:scaling>
        <c:delete val="0"/>
        <c:axPos val="b"/>
        <c:numFmt formatCode="General" sourceLinked="1"/>
        <c:majorTickMark val="out"/>
        <c:minorTickMark val="none"/>
        <c:tickLblPos val="nextTo"/>
        <c:crossAx val="287512032"/>
        <c:crosses val="autoZero"/>
        <c:auto val="1"/>
        <c:lblAlgn val="ctr"/>
        <c:lblOffset val="100"/>
        <c:noMultiLvlLbl val="0"/>
      </c:catAx>
      <c:valAx>
        <c:axId val="287512032"/>
        <c:scaling>
          <c:orientation val="minMax"/>
          <c:min val="150000"/>
        </c:scaling>
        <c:delete val="0"/>
        <c:axPos val="l"/>
        <c:majorGridlines/>
        <c:numFmt formatCode="#,##0" sourceLinked="0"/>
        <c:majorTickMark val="out"/>
        <c:minorTickMark val="none"/>
        <c:tickLblPos val="nextTo"/>
        <c:crossAx val="287512816"/>
        <c:crosses val="autoZero"/>
        <c:crossBetween val="between"/>
      </c:valAx>
    </c:plotArea>
    <c:legend>
      <c:legendPos val="t"/>
      <c:layout>
        <c:manualLayout>
          <c:xMode val="edge"/>
          <c:yMode val="edge"/>
          <c:x val="0.76677515310586175"/>
          <c:y val="6.6666666666666666E-2"/>
          <c:w val="0.19978302712160984"/>
          <c:h val="9.4245406824146977E-2"/>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'Kap.3 ŤZP'!$I$153</c:f>
              <c:strCache>
                <c:ptCount val="1"/>
                <c:pt idx="0">
                  <c:v>2016</c:v>
                </c:pt>
              </c:strCache>
            </c:strRef>
          </c:tx>
          <c:spPr>
            <a:solidFill>
              <a:srgbClr val="800000"/>
            </a:solidFill>
            <a:ln>
              <a:solidFill>
                <a:srgbClr val="800000"/>
              </a:solidFill>
            </a:ln>
          </c:spPr>
          <c:invertIfNegative val="0"/>
          <c:cat>
            <c:strRef>
              <c:f>'Kap.3 ŤZP'!$H$66:$H$77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ŤZP'!$I$154:$I$165</c:f>
              <c:numCache>
                <c:formatCode>#,##0</c:formatCode>
                <c:ptCount val="12"/>
                <c:pt idx="0">
                  <c:v>55663</c:v>
                </c:pt>
                <c:pt idx="1">
                  <c:v>55598</c:v>
                </c:pt>
                <c:pt idx="2">
                  <c:v>55255</c:v>
                </c:pt>
                <c:pt idx="3">
                  <c:v>55017</c:v>
                </c:pt>
                <c:pt idx="4">
                  <c:v>54998</c:v>
                </c:pt>
                <c:pt idx="5">
                  <c:v>54924</c:v>
                </c:pt>
                <c:pt idx="6">
                  <c:v>54599</c:v>
                </c:pt>
                <c:pt idx="7">
                  <c:v>54150</c:v>
                </c:pt>
                <c:pt idx="8">
                  <c:v>54139</c:v>
                </c:pt>
                <c:pt idx="9">
                  <c:v>54000</c:v>
                </c:pt>
                <c:pt idx="10">
                  <c:v>53964</c:v>
                </c:pt>
                <c:pt idx="11">
                  <c:v>53681</c:v>
                </c:pt>
              </c:numCache>
            </c:numRef>
          </c:val>
          <c:extLst xmlns:c16r2="http://schemas.microsoft.com/office/drawing/2015/06/chart">
            <c:ext xmlns:c16="http://schemas.microsoft.com/office/drawing/2014/chart" uri="{C3380CC4-5D6E-409C-BE32-E72D297353CC}">
              <c16:uniqueId val="{00000000-1A92-438B-96E0-604E696BD432}"/>
            </c:ext>
          </c:extLst>
        </c:ser>
        <c:ser>
          <c:idx val="1"/>
          <c:order val="1"/>
          <c:tx>
            <c:strRef>
              <c:f>'Kap.3 ŤZP'!$J$153</c:f>
              <c:strCache>
                <c:ptCount val="1"/>
                <c:pt idx="0">
                  <c:v>2017</c:v>
                </c:pt>
              </c:strCache>
            </c:strRef>
          </c:tx>
          <c:invertIfNegative val="0"/>
          <c:cat>
            <c:strRef>
              <c:f>'Kap.3 ŤZP'!$H$66:$H$77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ŤZP'!$J$154:$J$165</c:f>
              <c:numCache>
                <c:formatCode>#,##0</c:formatCode>
                <c:ptCount val="12"/>
                <c:pt idx="0">
                  <c:v>53570</c:v>
                </c:pt>
                <c:pt idx="1">
                  <c:v>53274</c:v>
                </c:pt>
                <c:pt idx="2">
                  <c:v>53171</c:v>
                </c:pt>
                <c:pt idx="3">
                  <c:v>53029</c:v>
                </c:pt>
                <c:pt idx="4">
                  <c:v>53154</c:v>
                </c:pt>
                <c:pt idx="5">
                  <c:v>53320</c:v>
                </c:pt>
                <c:pt idx="6">
                  <c:v>53279</c:v>
                </c:pt>
                <c:pt idx="7">
                  <c:v>53180</c:v>
                </c:pt>
                <c:pt idx="8">
                  <c:v>53190</c:v>
                </c:pt>
                <c:pt idx="9">
                  <c:v>53174</c:v>
                </c:pt>
                <c:pt idx="10">
                  <c:v>53113</c:v>
                </c:pt>
                <c:pt idx="11">
                  <c:v>53056</c:v>
                </c:pt>
              </c:numCache>
            </c:numRef>
          </c:val>
          <c:extLst xmlns:c16r2="http://schemas.microsoft.com/office/drawing/2015/06/chart">
            <c:ext xmlns:c16="http://schemas.microsoft.com/office/drawing/2014/chart" uri="{C3380CC4-5D6E-409C-BE32-E72D297353CC}">
              <c16:uniqueId val="{00000001-1A92-438B-96E0-604E696BD432}"/>
            </c:ext>
          </c:extLst>
        </c:ser>
        <c:dLbls>
          <c:showLegendKey val="0"/>
          <c:showVal val="0"/>
          <c:showCatName val="0"/>
          <c:showSerName val="0"/>
          <c:showPercent val="0"/>
          <c:showBubbleSize val="0"/>
        </c:dLbls>
        <c:gapWidth val="150"/>
        <c:axId val="287510464"/>
        <c:axId val="287510072"/>
      </c:barChart>
      <c:catAx>
        <c:axId val="287510464"/>
        <c:scaling>
          <c:orientation val="minMax"/>
        </c:scaling>
        <c:delete val="0"/>
        <c:axPos val="b"/>
        <c:numFmt formatCode="General" sourceLinked="1"/>
        <c:majorTickMark val="out"/>
        <c:minorTickMark val="none"/>
        <c:tickLblPos val="nextTo"/>
        <c:crossAx val="287510072"/>
        <c:crosses val="autoZero"/>
        <c:auto val="1"/>
        <c:lblAlgn val="ctr"/>
        <c:lblOffset val="100"/>
        <c:noMultiLvlLbl val="0"/>
      </c:catAx>
      <c:valAx>
        <c:axId val="287510072"/>
        <c:scaling>
          <c:orientation val="minMax"/>
          <c:min val="50000"/>
        </c:scaling>
        <c:delete val="0"/>
        <c:axPos val="l"/>
        <c:majorGridlines/>
        <c:numFmt formatCode="#,##0" sourceLinked="0"/>
        <c:majorTickMark val="out"/>
        <c:minorTickMark val="none"/>
        <c:tickLblPos val="nextTo"/>
        <c:crossAx val="287510464"/>
        <c:crosses val="autoZero"/>
        <c:crossBetween val="between"/>
        <c:majorUnit val="1000"/>
      </c:valAx>
    </c:plotArea>
    <c:legend>
      <c:legendPos val="t"/>
      <c:layout>
        <c:manualLayout>
          <c:xMode val="edge"/>
          <c:yMode val="edge"/>
          <c:x val="0.76677515310586175"/>
          <c:y val="6.6666666666666666E-2"/>
          <c:w val="0.19978302712160984"/>
          <c:h val="9.4245406824146977E-2"/>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'Kap.3 ŤZP'!$J$110</c:f>
              <c:strCache>
                <c:ptCount val="1"/>
                <c:pt idx="0">
                  <c:v>6 – 15 rokov</c:v>
                </c:pt>
              </c:strCache>
            </c:strRef>
          </c:tx>
          <c:spPr>
            <a:solidFill>
              <a:srgbClr val="800000"/>
            </a:solidFill>
            <a:ln>
              <a:solidFill>
                <a:srgbClr val="800000"/>
              </a:solidFill>
            </a:ln>
            <a:effectLst/>
          </c:spPr>
          <c:invertIfNegative val="0"/>
          <c:dLbls>
            <c:dLbl>
              <c:idx val="0"/>
              <c:layout>
                <c:manualLayout>
                  <c:x val="0"/>
                  <c:y val="-0.12831241283124128"/>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Times New Roman" pitchFamily="18" charset="0"/>
                      <a:ea typeface="Arial Narrow"/>
                      <a:cs typeface="Arial Narrow"/>
                    </a:defRPr>
                  </a:pPr>
                  <a:endParaRPr lang="sk-SK"/>
                </a:p>
              </c:txPr>
              <c:showLegendKey val="0"/>
              <c:showVal val="1"/>
              <c:showCatName val="0"/>
              <c:showSerName val="0"/>
              <c:showPercent val="0"/>
              <c:showBubbleSize val="0"/>
              <c:extLst>
                <c:ext xmlns:c15="http://schemas.microsoft.com/office/drawing/2012/chart" uri="{CE6537A1-D6FC-4f65-9D91-7224C49458BB}">
                  <c15:layout>
                    <c:manualLayout>
                      <c:w val="6.8451612903225809E-2"/>
                      <c:h val="9.2050209205020925E-2"/>
                    </c:manualLayout>
                  </c15:layout>
                </c:ext>
              </c:extLst>
            </c:dLbl>
            <c:dLbl>
              <c:idx val="1"/>
              <c:layout>
                <c:manualLayout>
                  <c:x val="0"/>
                  <c:y val="-0.117154811715481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pitchFamily="18"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'Kap.3 ŤZP'!$I$111:$I$112</c:f>
              <c:numCache>
                <c:formatCode>General</c:formatCode>
                <c:ptCount val="2"/>
                <c:pt idx="0">
                  <c:v>2016</c:v>
                </c:pt>
                <c:pt idx="1">
                  <c:v>2017</c:v>
                </c:pt>
              </c:numCache>
            </c:numRef>
          </c:cat>
          <c:val>
            <c:numRef>
              <c:f>'Kap.3 ŤZP'!$O$111:$O$112</c:f>
              <c:numCache>
                <c:formatCode>0.00%</c:formatCode>
                <c:ptCount val="2"/>
                <c:pt idx="0">
                  <c:v>2.8015889609031987E-2</c:v>
                </c:pt>
                <c:pt idx="1">
                  <c:v>2.7638959714431411E-2</c:v>
                </c:pt>
              </c:numCache>
            </c:numRef>
          </c:val>
        </c:ser>
        <c:ser>
          <c:idx val="1"/>
          <c:order val="1"/>
          <c:tx>
            <c:strRef>
              <c:f>'Kap.3 ŤZP'!$P$110</c:f>
              <c:strCache>
                <c:ptCount val="1"/>
                <c:pt idx="0">
                  <c:v>16 – 25 rokov</c:v>
                </c:pt>
              </c:strCache>
            </c:strRef>
          </c:tx>
          <c:spPr>
            <a:solidFill>
              <a:srgbClr val="CC33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pitchFamily="18"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'Kap.3 ŤZP'!$I$111:$I$112</c:f>
              <c:numCache>
                <c:formatCode>General</c:formatCode>
                <c:ptCount val="2"/>
                <c:pt idx="0">
                  <c:v>2016</c:v>
                </c:pt>
                <c:pt idx="1">
                  <c:v>2017</c:v>
                </c:pt>
              </c:numCache>
            </c:numRef>
          </c:cat>
          <c:val>
            <c:numRef>
              <c:f>'Kap.3 ŤZP'!$P$111:$P$112</c:f>
              <c:numCache>
                <c:formatCode>0.00%</c:formatCode>
                <c:ptCount val="2"/>
                <c:pt idx="0">
                  <c:v>9.4814969684298561E-2</c:v>
                </c:pt>
                <c:pt idx="1">
                  <c:v>8.7710351861295263E-2</c:v>
                </c:pt>
              </c:numCache>
            </c:numRef>
          </c:val>
        </c:ser>
        <c:ser>
          <c:idx val="2"/>
          <c:order val="2"/>
          <c:tx>
            <c:strRef>
              <c:f>'Kap.3 ŤZP'!$Q$110</c:f>
              <c:strCache>
                <c:ptCount val="1"/>
                <c:pt idx="0">
                  <c:v>26 – 65 rokov</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pitchFamily="18"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'Kap.3 ŤZP'!$I$111:$I$112</c:f>
              <c:numCache>
                <c:formatCode>General</c:formatCode>
                <c:ptCount val="2"/>
                <c:pt idx="0">
                  <c:v>2016</c:v>
                </c:pt>
                <c:pt idx="1">
                  <c:v>2017</c:v>
                </c:pt>
              </c:numCache>
            </c:numRef>
          </c:cat>
          <c:val>
            <c:numRef>
              <c:f>'Kap.3 ŤZP'!$Q$111:$Q$112</c:f>
              <c:numCache>
                <c:formatCode>0.00%</c:formatCode>
                <c:ptCount val="2"/>
                <c:pt idx="0">
                  <c:v>0.78172694961321343</c:v>
                </c:pt>
                <c:pt idx="1">
                  <c:v>0.77429882712901577</c:v>
                </c:pt>
              </c:numCache>
            </c:numRef>
          </c:val>
        </c:ser>
        <c:ser>
          <c:idx val="3"/>
          <c:order val="3"/>
          <c:tx>
            <c:strRef>
              <c:f>'Kap.3 ŤZP'!$R$110</c:f>
              <c:strCache>
                <c:ptCount val="1"/>
                <c:pt idx="0">
                  <c:v>65+ rokov</c:v>
                </c:pt>
              </c:strCache>
            </c:strRef>
          </c:tx>
          <c:spPr>
            <a:solidFill>
              <a:schemeClr val="accent2">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Times New Roman" pitchFamily="18"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'Kap.3 ŤZP'!$I$111:$I$112</c:f>
              <c:numCache>
                <c:formatCode>General</c:formatCode>
                <c:ptCount val="2"/>
                <c:pt idx="0">
                  <c:v>2016</c:v>
                </c:pt>
                <c:pt idx="1">
                  <c:v>2017</c:v>
                </c:pt>
              </c:numCache>
            </c:numRef>
          </c:cat>
          <c:val>
            <c:numRef>
              <c:f>'Kap.3 ŤZP'!$R$111:$R$112</c:f>
              <c:numCache>
                <c:formatCode>0.00%</c:formatCode>
                <c:ptCount val="2"/>
                <c:pt idx="0">
                  <c:v>9.5442191093455989E-2</c:v>
                </c:pt>
                <c:pt idx="1">
                  <c:v>0.11035186129525752</c:v>
                </c:pt>
              </c:numCache>
            </c:numRef>
          </c:val>
        </c:ser>
        <c:dLbls>
          <c:showLegendKey val="0"/>
          <c:showVal val="1"/>
          <c:showCatName val="0"/>
          <c:showSerName val="0"/>
          <c:showPercent val="0"/>
          <c:showBubbleSize val="0"/>
        </c:dLbls>
        <c:gapWidth val="150"/>
        <c:overlap val="100"/>
        <c:axId val="287512424"/>
        <c:axId val="287507328"/>
      </c:barChart>
      <c:catAx>
        <c:axId val="287512424"/>
        <c:scaling>
          <c:orientation val="minMax"/>
        </c:scaling>
        <c:delete val="0"/>
        <c:axPos val="l"/>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Times New Roman" pitchFamily="18" charset="0"/>
                <a:ea typeface="Arial Narrow"/>
                <a:cs typeface="Arial Narrow"/>
              </a:defRPr>
            </a:pPr>
            <a:endParaRPr lang="sk-SK"/>
          </a:p>
        </c:txPr>
        <c:crossAx val="287507328"/>
        <c:crosses val="autoZero"/>
        <c:auto val="1"/>
        <c:lblAlgn val="ctr"/>
        <c:lblOffset val="100"/>
        <c:tickLblSkip val="1"/>
        <c:noMultiLvlLbl val="0"/>
      </c:catAx>
      <c:valAx>
        <c:axId val="287507328"/>
        <c:scaling>
          <c:orientation val="minMax"/>
          <c:max val="1"/>
          <c:min val="0"/>
        </c:scaling>
        <c:delete val="0"/>
        <c:axPos val="b"/>
        <c:majorGridlines>
          <c:spPr>
            <a:ln w="6350" cap="flat" cmpd="sng" algn="ctr">
              <a:solidFill>
                <a:schemeClr val="tx1">
                  <a:tint val="75000"/>
                </a:schemeClr>
              </a:solidFill>
              <a:prstDash val="solid"/>
              <a:round/>
            </a:ln>
            <a:effectLst/>
          </c:spPr>
        </c:majorGridlines>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Times New Roman" pitchFamily="18" charset="0"/>
                <a:ea typeface="Arial Narrow"/>
                <a:cs typeface="Arial Narrow"/>
              </a:defRPr>
            </a:pPr>
            <a:endParaRPr lang="sk-SK"/>
          </a:p>
        </c:txPr>
        <c:crossAx val="287512424"/>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Times New Roman" pitchFamily="18" charset="0"/>
              <a:ea typeface="Arial Narrow"/>
              <a:cs typeface="Arial Narrow"/>
            </a:defRPr>
          </a:pPr>
          <a:endParaRPr lang="sk-SK"/>
        </a:p>
      </c:txPr>
    </c:legend>
    <c:plotVisOnly val="1"/>
    <c:dispBlanksAs val="gap"/>
    <c:showDLblsOverMax val="0"/>
  </c:chart>
  <c:spPr>
    <a:solidFill>
      <a:schemeClr val="bg1"/>
    </a:solidFill>
    <a:ln w="6350" cap="flat" cmpd="sng" algn="ctr">
      <a:noFill/>
      <a:prstDash val="solid"/>
      <a:round/>
    </a:ln>
    <a:effectLst/>
  </c:spPr>
  <c:txPr>
    <a:bodyPr/>
    <a:lstStyle/>
    <a:p>
      <a:pPr>
        <a:defRPr sz="1000" b="0" i="0" u="none" strike="noStrike" baseline="0">
          <a:solidFill>
            <a:srgbClr val="000000"/>
          </a:solidFill>
          <a:latin typeface="Times New Roman" pitchFamily="18" charset="0"/>
          <a:ea typeface="Arial Narrow"/>
          <a:cs typeface="Arial Narrow"/>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layout/>
      <c:overlay val="0"/>
    </c:title>
    <c:autoTitleDeleted val="0"/>
    <c:plotArea>
      <c:layout>
        <c:manualLayout>
          <c:layoutTarget val="inner"/>
          <c:xMode val="edge"/>
          <c:yMode val="edge"/>
          <c:x val="0"/>
          <c:y val="7.9142227618648434E-2"/>
          <c:w val="1"/>
          <c:h val="0.764376153813486"/>
        </c:manualLayout>
      </c:layout>
      <c:ofPieChart>
        <c:ofPieType val="pie"/>
        <c:varyColors val="1"/>
        <c:ser>
          <c:idx val="0"/>
          <c:order val="0"/>
          <c:tx>
            <c:strRef>
              <c:f>'Kap.3 ESSPROS príjmy'!$N$38</c:f>
              <c:strCache>
                <c:ptCount val="1"/>
              </c:strCache>
            </c:strRef>
          </c:tx>
          <c:dPt>
            <c:idx val="0"/>
            <c:bubble3D val="0"/>
            <c:spPr>
              <a:solidFill>
                <a:srgbClr val="FF0000"/>
              </a:solidFill>
            </c:spPr>
            <c:extLst xmlns:c16r2="http://schemas.microsoft.com/office/drawing/2015/06/chart">
              <c:ext xmlns:c16="http://schemas.microsoft.com/office/drawing/2014/chart" uri="{C3380CC4-5D6E-409C-BE32-E72D297353CC}">
                <c16:uniqueId val="{00000001-79B2-41A1-8038-70B32F6EEE96}"/>
              </c:ext>
            </c:extLst>
          </c:dPt>
          <c:dPt>
            <c:idx val="1"/>
            <c:bubble3D val="0"/>
            <c:explosion val="4"/>
            <c:spPr>
              <a:solidFill>
                <a:srgbClr val="C0504D">
                  <a:lumMod val="75000"/>
                </a:srgbClr>
              </a:solidFill>
            </c:spPr>
            <c:extLst xmlns:c16r2="http://schemas.microsoft.com/office/drawing/2015/06/chart">
              <c:ext xmlns:c16="http://schemas.microsoft.com/office/drawing/2014/chart" uri="{C3380CC4-5D6E-409C-BE32-E72D297353CC}">
                <c16:uniqueId val="{00000003-79B2-41A1-8038-70B32F6EEE96}"/>
              </c:ext>
            </c:extLst>
          </c:dPt>
          <c:dPt>
            <c:idx val="2"/>
            <c:bubble3D val="0"/>
            <c:spPr>
              <a:solidFill>
                <a:srgbClr val="C0504D">
                  <a:lumMod val="20000"/>
                  <a:lumOff val="80000"/>
                </a:srgbClr>
              </a:solidFill>
            </c:spPr>
            <c:extLst xmlns:c16r2="http://schemas.microsoft.com/office/drawing/2015/06/chart">
              <c:ext xmlns:c16="http://schemas.microsoft.com/office/drawing/2014/chart" uri="{C3380CC4-5D6E-409C-BE32-E72D297353CC}">
                <c16:uniqueId val="{00000005-79B2-41A1-8038-70B32F6EEE96}"/>
              </c:ext>
            </c:extLst>
          </c:dPt>
          <c:dPt>
            <c:idx val="3"/>
            <c:bubble3D val="0"/>
            <c:spPr>
              <a:solidFill>
                <a:schemeClr val="accent2">
                  <a:lumMod val="40000"/>
                  <a:lumOff val="60000"/>
                </a:schemeClr>
              </a:solidFill>
            </c:spPr>
            <c:extLst xmlns:c16r2="http://schemas.microsoft.com/office/drawing/2015/06/chart">
              <c:ext xmlns:c16="http://schemas.microsoft.com/office/drawing/2014/chart" uri="{C3380CC4-5D6E-409C-BE32-E72D297353CC}">
                <c16:uniqueId val="{00000007-79B2-41A1-8038-70B32F6EEE96}"/>
              </c:ext>
            </c:extLst>
          </c:dPt>
          <c:dPt>
            <c:idx val="4"/>
            <c:bubble3D val="0"/>
            <c:spPr>
              <a:solidFill>
                <a:srgbClr val="C00000"/>
              </a:solidFill>
            </c:spPr>
            <c:extLst xmlns:c16r2="http://schemas.microsoft.com/office/drawing/2015/06/chart">
              <c:ext xmlns:c16="http://schemas.microsoft.com/office/drawing/2014/chart" uri="{C3380CC4-5D6E-409C-BE32-E72D297353CC}">
                <c16:uniqueId val="{00000009-79B2-41A1-8038-70B32F6EEE96}"/>
              </c:ext>
            </c:extLst>
          </c:dPt>
          <c:dPt>
            <c:idx val="5"/>
            <c:bubble3D val="0"/>
            <c:explosion val="28"/>
            <c:spPr>
              <a:solidFill>
                <a:srgbClr val="C0504D">
                  <a:lumMod val="50000"/>
                </a:srgbClr>
              </a:solidFill>
            </c:spPr>
            <c:extLst xmlns:c16r2="http://schemas.microsoft.com/office/drawing/2015/06/chart">
              <c:ext xmlns:c16="http://schemas.microsoft.com/office/drawing/2014/chart" uri="{C3380CC4-5D6E-409C-BE32-E72D297353CC}">
                <c16:uniqueId val="{0000000B-79B2-41A1-8038-70B32F6EEE96}"/>
              </c:ext>
            </c:extLst>
          </c:dPt>
          <c:dPt>
            <c:idx val="6"/>
            <c:bubble3D val="0"/>
            <c:spPr>
              <a:solidFill>
                <a:srgbClr val="C0504D">
                  <a:lumMod val="40000"/>
                  <a:lumOff val="60000"/>
                </a:srgbClr>
              </a:solidFill>
            </c:spPr>
            <c:extLst xmlns:c16r2="http://schemas.microsoft.com/office/drawing/2015/06/chart">
              <c:ext xmlns:c16="http://schemas.microsoft.com/office/drawing/2014/chart" uri="{C3380CC4-5D6E-409C-BE32-E72D297353CC}">
                <c16:uniqueId val="{0000000D-79B2-41A1-8038-70B32F6EEE96}"/>
              </c:ext>
            </c:extLst>
          </c:dPt>
          <c:dLbls>
            <c:dLbl>
              <c:idx val="0"/>
              <c:numFmt formatCode="0.0%" sourceLinked="0"/>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1"/>
              <c:showSerName val="0"/>
              <c:showPercent val="0"/>
              <c:showBubbleSize val="0"/>
            </c:dLbl>
            <c:dLbl>
              <c:idx val="1"/>
              <c:layout>
                <c:manualLayout>
                  <c:x val="0"/>
                  <c:y val="-1.6579906678331875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79B2-41A1-8038-70B32F6EEE96}"/>
                </c:ext>
                <c:ext xmlns:c15="http://schemas.microsoft.com/office/drawing/2012/chart" uri="{CE6537A1-D6FC-4f65-9D91-7224C49458BB}">
                  <c15:layout/>
                </c:ext>
              </c:extLst>
            </c:dLbl>
            <c:dLbl>
              <c:idx val="2"/>
              <c:layout>
                <c:manualLayout>
                  <c:x val="0.13899498207885341"/>
                  <c:y val="0.24152922077922148"/>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79B2-41A1-8038-70B32F6EEE96}"/>
                </c:ext>
                <c:ext xmlns:c15="http://schemas.microsoft.com/office/drawing/2012/chart" uri="{CE6537A1-D6FC-4f65-9D91-7224C49458BB}">
                  <c15:layout/>
                </c:ext>
              </c:extLst>
            </c:dLbl>
            <c:dLbl>
              <c:idx val="3"/>
              <c:layout>
                <c:manualLayout>
                  <c:x val="-2.4694881889763789E-2"/>
                  <c:y val="-0.18149934383202129"/>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7-79B2-41A1-8038-70B32F6EEE96}"/>
                </c:ext>
                <c:ext xmlns:c15="http://schemas.microsoft.com/office/drawing/2012/chart" uri="{CE6537A1-D6FC-4f65-9D91-7224C49458BB}">
                  <c15:layout/>
                </c:ext>
              </c:extLst>
            </c:dLbl>
            <c:dLbl>
              <c:idx val="4"/>
              <c:layout>
                <c:manualLayout>
                  <c:x val="6.3417322834645726E-2"/>
                  <c:y val="7.3949037620297461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9-79B2-41A1-8038-70B32F6EEE96}"/>
                </c:ext>
                <c:ext xmlns:c15="http://schemas.microsoft.com/office/drawing/2012/chart" uri="{CE6537A1-D6FC-4f65-9D91-7224C49458BB}">
                  <c15:layout/>
                </c:ext>
              </c:extLst>
            </c:dLbl>
            <c:dLbl>
              <c:idx val="5"/>
              <c:layout>
                <c:manualLayout>
                  <c:x val="-3.5104838709677441E-2"/>
                  <c:y val="-1.3744588744588853E-2"/>
                </c:manualLayout>
              </c:layout>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B-79B2-41A1-8038-70B32F6EEE96}"/>
                </c:ext>
                <c:ext xmlns:c15="http://schemas.microsoft.com/office/drawing/2012/chart" uri="{CE6537A1-D6FC-4f65-9D91-7224C49458BB}">
                  <c15:layout/>
                </c:ext>
              </c:extLst>
            </c:dLbl>
            <c:dLbl>
              <c:idx val="6"/>
              <c:layout>
                <c:manualLayout>
                  <c:x val="-0.20027025089605741"/>
                  <c:y val="0.11459559884559886"/>
                </c:manualLayout>
              </c:layout>
              <c:tx>
                <c:rich>
                  <a:bodyPr/>
                  <a:lstStyle/>
                  <a:p>
                    <a:r>
                      <a:rPr lang="en-US"/>
                      <a:t>Sociálne</a:t>
                    </a:r>
                    <a:r>
                      <a:rPr lang="en-US" baseline="0"/>
                      <a:t> príspevky</a:t>
                    </a:r>
                    <a:r>
                      <a:rPr lang="en-US"/>
                      <a:t>; 67,9%</a:t>
                    </a:r>
                  </a:p>
                </c:rich>
              </c:tx>
              <c:dLblPos val="bestFi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D-79B2-41A1-8038-70B32F6EEE96}"/>
                </c:ext>
                <c:ext xmlns:c15="http://schemas.microsoft.com/office/drawing/2012/chart" uri="{CE6537A1-D6FC-4f65-9D91-7224C49458BB}">
                  <c15:layout/>
                </c:ext>
              </c:extLst>
            </c:dLbl>
            <c:numFmt formatCode="0.0%" sourceLinked="0"/>
            <c:spPr>
              <a:noFill/>
              <a:ln>
                <a:noFill/>
              </a:ln>
              <a:effectLst/>
            </c:spPr>
            <c:showLegendKey val="0"/>
            <c:showVal val="1"/>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'Kap.3 ESSPROS príjmy'!$M$39:$M$44</c:f>
              <c:strCache>
                <c:ptCount val="6"/>
                <c:pt idx="0">
                  <c:v>Príspevky verejnej správy</c:v>
                </c:pt>
                <c:pt idx="1">
                  <c:v>Iné príjmy</c:v>
                </c:pt>
                <c:pt idx="2">
                  <c:v>Zamestnávatelia</c:v>
                </c:pt>
                <c:pt idx="3">
                  <c:v>Zamestnanci</c:v>
                </c:pt>
                <c:pt idx="4">
                  <c:v>SZČO</c:v>
                </c:pt>
                <c:pt idx="5">
                  <c:v>Dobrovoľní platitelia</c:v>
                </c:pt>
              </c:strCache>
            </c:strRef>
          </c:cat>
          <c:val>
            <c:numRef>
              <c:f>'Kap.3 ESSPROS príjmy'!$N$39:$N$44</c:f>
              <c:numCache>
                <c:formatCode>0.00%</c:formatCode>
                <c:ptCount val="6"/>
                <c:pt idx="0">
                  <c:v>0.29299999999999998</c:v>
                </c:pt>
                <c:pt idx="1">
                  <c:v>2.8000000000000001E-2</c:v>
                </c:pt>
                <c:pt idx="2">
                  <c:v>0.46300000000000002</c:v>
                </c:pt>
                <c:pt idx="3">
                  <c:v>0.17299999999999999</c:v>
                </c:pt>
                <c:pt idx="4">
                  <c:v>3.7999999999999999E-2</c:v>
                </c:pt>
                <c:pt idx="5">
                  <c:v>5.0000000000000001E-3</c:v>
                </c:pt>
              </c:numCache>
            </c:numRef>
          </c:val>
          <c:extLst xmlns:c16r2="http://schemas.microsoft.com/office/drawing/2015/06/chart">
            <c:ext xmlns:c16="http://schemas.microsoft.com/office/drawing/2014/chart" uri="{C3380CC4-5D6E-409C-BE32-E72D297353CC}">
              <c16:uniqueId val="{0000000E-79B2-41A1-8038-70B32F6EEE96}"/>
            </c:ext>
          </c:extLst>
        </c:ser>
        <c:dLbls>
          <c:showLegendKey val="0"/>
          <c:showVal val="0"/>
          <c:showCatName val="0"/>
          <c:showSerName val="0"/>
          <c:showPercent val="0"/>
          <c:showBubbleSize val="0"/>
          <c:showLeaderLines val="1"/>
        </c:dLbls>
        <c:gapWidth val="64"/>
        <c:splitType val="pos"/>
        <c:splitPos val="4"/>
        <c:secondPieSize val="87"/>
        <c:serLines/>
      </c:ofPieChart>
      <c:spPr>
        <a:noFill/>
        <a:ln w="25400">
          <a:noFill/>
        </a:ln>
      </c:spPr>
    </c:plotArea>
    <c:plotVisOnly val="1"/>
    <c:dispBlanksAs val="zero"/>
    <c:showDLblsOverMax val="0"/>
  </c:chart>
  <c:spPr>
    <a:ln>
      <a:noFill/>
    </a:ln>
  </c:spPr>
  <c:txPr>
    <a:bodyPr/>
    <a:lstStyle/>
    <a:p>
      <a:pPr>
        <a:defRPr sz="950" baseline="0">
          <a:latin typeface="Times New Roman" panose="02020603050405020304"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51881014873"/>
          <c:y val="5.1400554097404488E-2"/>
          <c:w val="0.82138648293963257"/>
          <c:h val="0.73592324983276347"/>
        </c:manualLayout>
      </c:layout>
      <c:lineChart>
        <c:grouping val="standard"/>
        <c:varyColors val="0"/>
        <c:ser>
          <c:idx val="1"/>
          <c:order val="0"/>
          <c:tx>
            <c:strRef>
              <c:f>'Kap.3 Štátna sociálna podpora'!$J$23</c:f>
              <c:strCache>
                <c:ptCount val="1"/>
                <c:pt idx="0">
                  <c:v>2016</c:v>
                </c:pt>
              </c:strCache>
            </c:strRef>
          </c:tx>
          <c:spPr>
            <a:ln>
              <a:solidFill>
                <a:srgbClr val="800000"/>
              </a:solidFill>
            </a:ln>
          </c:spPr>
          <c:marker>
            <c:spPr>
              <a:solidFill>
                <a:srgbClr val="800000"/>
              </a:solidFill>
              <a:ln>
                <a:solidFill>
                  <a:srgbClr val="800000"/>
                </a:solidFill>
              </a:ln>
            </c:spPr>
          </c:marker>
          <c:cat>
            <c:strRef>
              <c:f>'Kap.3 Štátna sociálna podpora'!$I$24:$I$35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Štátna sociálna podpora'!$J$24:$J$35</c:f>
              <c:numCache>
                <c:formatCode>#,##0</c:formatCode>
                <c:ptCount val="12"/>
                <c:pt idx="0">
                  <c:v>141184</c:v>
                </c:pt>
                <c:pt idx="1">
                  <c:v>141379</c:v>
                </c:pt>
                <c:pt idx="2">
                  <c:v>141188</c:v>
                </c:pt>
                <c:pt idx="3">
                  <c:v>141463</c:v>
                </c:pt>
                <c:pt idx="4">
                  <c:v>141488</c:v>
                </c:pt>
                <c:pt idx="5">
                  <c:v>141683</c:v>
                </c:pt>
                <c:pt idx="6">
                  <c:v>141075</c:v>
                </c:pt>
                <c:pt idx="7">
                  <c:v>141309</c:v>
                </c:pt>
                <c:pt idx="8">
                  <c:v>141042</c:v>
                </c:pt>
                <c:pt idx="9">
                  <c:v>140698</c:v>
                </c:pt>
                <c:pt idx="10">
                  <c:v>140108</c:v>
                </c:pt>
                <c:pt idx="11">
                  <c:v>140167</c:v>
                </c:pt>
              </c:numCache>
            </c:numRef>
          </c:val>
          <c:smooth val="0"/>
          <c:extLst xmlns:c16r2="http://schemas.microsoft.com/office/drawing/2015/06/chart">
            <c:ext xmlns:c16="http://schemas.microsoft.com/office/drawing/2014/chart" uri="{C3380CC4-5D6E-409C-BE32-E72D297353CC}">
              <c16:uniqueId val="{00000000-A491-4B4D-97B6-033179C9B68D}"/>
            </c:ext>
          </c:extLst>
        </c:ser>
        <c:ser>
          <c:idx val="0"/>
          <c:order val="1"/>
          <c:tx>
            <c:strRef>
              <c:f>'Kap.3 Štátna sociálna podpora'!$K$23</c:f>
              <c:strCache>
                <c:ptCount val="1"/>
                <c:pt idx="0">
                  <c:v>2017</c:v>
                </c:pt>
              </c:strCache>
            </c:strRef>
          </c:tx>
          <c:marker>
            <c:spPr>
              <a:solidFill>
                <a:srgbClr val="FF0000"/>
              </a:solidFill>
              <a:ln>
                <a:solidFill>
                  <a:srgbClr val="FF0000"/>
                </a:solidFill>
              </a:ln>
            </c:spPr>
          </c:marker>
          <c:cat>
            <c:strRef>
              <c:f>'Kap.3 Štátna sociálna podpora'!$I$24:$I$35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Štátna sociálna podpora'!$K$24:$K$35</c:f>
              <c:numCache>
                <c:formatCode>#,##0</c:formatCode>
                <c:ptCount val="12"/>
                <c:pt idx="0">
                  <c:v>140033</c:v>
                </c:pt>
                <c:pt idx="1">
                  <c:v>140501</c:v>
                </c:pt>
                <c:pt idx="2">
                  <c:v>140358</c:v>
                </c:pt>
                <c:pt idx="3">
                  <c:v>141037</c:v>
                </c:pt>
                <c:pt idx="4">
                  <c:v>141021</c:v>
                </c:pt>
                <c:pt idx="5">
                  <c:v>141276</c:v>
                </c:pt>
                <c:pt idx="6">
                  <c:v>141108</c:v>
                </c:pt>
                <c:pt idx="7">
                  <c:v>141179</c:v>
                </c:pt>
                <c:pt idx="8">
                  <c:v>140816</c:v>
                </c:pt>
                <c:pt idx="9">
                  <c:v>141023</c:v>
                </c:pt>
                <c:pt idx="10">
                  <c:v>140042</c:v>
                </c:pt>
                <c:pt idx="11">
                  <c:v>140175</c:v>
                </c:pt>
              </c:numCache>
            </c:numRef>
          </c:val>
          <c:smooth val="0"/>
          <c:extLst xmlns:c16r2="http://schemas.microsoft.com/office/drawing/2015/06/chart">
            <c:ext xmlns:c16="http://schemas.microsoft.com/office/drawing/2014/chart" uri="{C3380CC4-5D6E-409C-BE32-E72D297353CC}">
              <c16:uniqueId val="{00000001-A491-4B4D-97B6-033179C9B68D}"/>
            </c:ext>
          </c:extLst>
        </c:ser>
        <c:dLbls>
          <c:showLegendKey val="0"/>
          <c:showVal val="0"/>
          <c:showCatName val="0"/>
          <c:showSerName val="0"/>
          <c:showPercent val="0"/>
          <c:showBubbleSize val="0"/>
        </c:dLbls>
        <c:marker val="1"/>
        <c:smooth val="0"/>
        <c:axId val="286599176"/>
        <c:axId val="286604272"/>
      </c:lineChart>
      <c:catAx>
        <c:axId val="286599176"/>
        <c:scaling>
          <c:orientation val="minMax"/>
        </c:scaling>
        <c:delete val="0"/>
        <c:axPos val="b"/>
        <c:numFmt formatCode="General" sourceLinked="1"/>
        <c:majorTickMark val="out"/>
        <c:minorTickMark val="none"/>
        <c:tickLblPos val="nextTo"/>
        <c:txPr>
          <a:bodyPr rot="-1860000" vert="horz"/>
          <a:lstStyle/>
          <a:p>
            <a:pPr>
              <a:defRPr/>
            </a:pPr>
            <a:endParaRPr lang="sk-SK"/>
          </a:p>
        </c:txPr>
        <c:crossAx val="286604272"/>
        <c:crosses val="autoZero"/>
        <c:auto val="1"/>
        <c:lblAlgn val="ctr"/>
        <c:lblOffset val="100"/>
        <c:noMultiLvlLbl val="0"/>
      </c:catAx>
      <c:valAx>
        <c:axId val="286604272"/>
        <c:scaling>
          <c:orientation val="minMax"/>
          <c:min val="139000"/>
        </c:scaling>
        <c:delete val="0"/>
        <c:axPos val="l"/>
        <c:majorGridlines/>
        <c:numFmt formatCode="#,##0" sourceLinked="0"/>
        <c:majorTickMark val="out"/>
        <c:minorTickMark val="none"/>
        <c:tickLblPos val="nextTo"/>
        <c:txPr>
          <a:bodyPr rot="0" vert="horz"/>
          <a:lstStyle/>
          <a:p>
            <a:pPr>
              <a:defRPr/>
            </a:pPr>
            <a:endParaRPr lang="sk-SK"/>
          </a:p>
        </c:txPr>
        <c:crossAx val="286599176"/>
        <c:crosses val="autoZero"/>
        <c:crossBetween val="between"/>
        <c:majorUnit val="1000"/>
      </c:valAx>
    </c:plotArea>
    <c:legend>
      <c:legendPos val="r"/>
      <c:layout>
        <c:manualLayout>
          <c:xMode val="edge"/>
          <c:yMode val="edge"/>
          <c:x val="0.36799171290029431"/>
          <c:y val="0.58943887277248241"/>
          <c:w val="0.25118936404135922"/>
          <c:h val="0.16743438320210263"/>
        </c:manualLayout>
      </c:layout>
      <c:overlay val="0"/>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99625997268527E-2"/>
          <c:y val="6.2059238363892807E-2"/>
          <c:w val="0.89125527812439864"/>
          <c:h val="0.66093310973645858"/>
        </c:manualLayout>
      </c:layout>
      <c:barChart>
        <c:barDir val="col"/>
        <c:grouping val="percentStacked"/>
        <c:varyColors val="0"/>
        <c:ser>
          <c:idx val="0"/>
          <c:order val="0"/>
          <c:tx>
            <c:strRef>
              <c:f>'Kap.3 ESSPROS príjmy'!$N$3</c:f>
              <c:strCache>
                <c:ptCount val="1"/>
                <c:pt idx="0">
                  <c:v>Sociálne príspevky zamestnávateľov</c:v>
                </c:pt>
              </c:strCache>
            </c:strRef>
          </c:tx>
          <c:spPr>
            <a:solidFill>
              <a:srgbClr val="800000"/>
            </a:solidFill>
            <a:ln>
              <a:solidFill>
                <a:srgbClr val="800000"/>
              </a:solidFill>
            </a:ln>
          </c:spPr>
          <c:invertIfNegative val="0"/>
          <c:dPt>
            <c:idx val="24"/>
            <c:invertIfNegative val="0"/>
            <c:bubble3D val="0"/>
            <c:spPr>
              <a:pattFill prst="pct90">
                <a:fgClr>
                  <a:srgbClr val="800000"/>
                </a:fgClr>
                <a:bgClr>
                  <a:schemeClr val="bg1"/>
                </a:bgClr>
              </a:pattFill>
              <a:ln>
                <a:solidFill>
                  <a:srgbClr val="800000"/>
                </a:solidFill>
              </a:ln>
            </c:spPr>
          </c:dPt>
          <c:cat>
            <c:strRef>
              <c:f>'Kap.3 ESSPROS príjmy'!$M$4:$M$32</c:f>
              <c:strCache>
                <c:ptCount val="28"/>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'Kap.3 ESSPROS príjmy'!$N$4:$N$32</c:f>
              <c:numCache>
                <c:formatCode>#,##0.00</c:formatCode>
                <c:ptCount val="28"/>
                <c:pt idx="0">
                  <c:v>39.71</c:v>
                </c:pt>
                <c:pt idx="1">
                  <c:v>31.73</c:v>
                </c:pt>
                <c:pt idx="2">
                  <c:v>46.91</c:v>
                </c:pt>
                <c:pt idx="3">
                  <c:v>11.02</c:v>
                </c:pt>
                <c:pt idx="4">
                  <c:v>34.57</c:v>
                </c:pt>
                <c:pt idx="5">
                  <c:v>80.63</c:v>
                </c:pt>
                <c:pt idx="6">
                  <c:v>27.3</c:v>
                </c:pt>
                <c:pt idx="7">
                  <c:v>32.409999999999997</c:v>
                </c:pt>
                <c:pt idx="8">
                  <c:v>40.69</c:v>
                </c:pt>
                <c:pt idx="9">
                  <c:v>42.49</c:v>
                </c:pt>
                <c:pt idx="10">
                  <c:v>27.77</c:v>
                </c:pt>
                <c:pt idx="11">
                  <c:v>34.54</c:v>
                </c:pt>
                <c:pt idx="12">
                  <c:v>24.63</c:v>
                </c:pt>
                <c:pt idx="13">
                  <c:v>41.94</c:v>
                </c:pt>
                <c:pt idx="14">
                  <c:v>53.98</c:v>
                </c:pt>
                <c:pt idx="15">
                  <c:v>24.41</c:v>
                </c:pt>
                <c:pt idx="16">
                  <c:v>38.840000000000003</c:v>
                </c:pt>
                <c:pt idx="17">
                  <c:v>29.49</c:v>
                </c:pt>
                <c:pt idx="18">
                  <c:v>31.95</c:v>
                </c:pt>
                <c:pt idx="19">
                  <c:v>36.18</c:v>
                </c:pt>
                <c:pt idx="20">
                  <c:v>42.34</c:v>
                </c:pt>
                <c:pt idx="21">
                  <c:v>29.01</c:v>
                </c:pt>
                <c:pt idx="22">
                  <c:v>34.049999999999997</c:v>
                </c:pt>
                <c:pt idx="23">
                  <c:v>25.65</c:v>
                </c:pt>
                <c:pt idx="24">
                  <c:v>43.67</c:v>
                </c:pt>
                <c:pt idx="25">
                  <c:v>34.72</c:v>
                </c:pt>
                <c:pt idx="26">
                  <c:v>36.369999999999997</c:v>
                </c:pt>
                <c:pt idx="27">
                  <c:v>27.25</c:v>
                </c:pt>
              </c:numCache>
            </c:numRef>
          </c:val>
        </c:ser>
        <c:ser>
          <c:idx val="1"/>
          <c:order val="1"/>
          <c:tx>
            <c:strRef>
              <c:f>'Kap.3 ESSPROS príjmy'!$O$3</c:f>
              <c:strCache>
                <c:ptCount val="1"/>
                <c:pt idx="0">
                  <c:v>Sociálne príspevky chránených osôb</c:v>
                </c:pt>
              </c:strCache>
            </c:strRef>
          </c:tx>
          <c:spPr>
            <a:solidFill>
              <a:srgbClr val="CC3300"/>
            </a:solidFill>
            <a:ln>
              <a:solidFill>
                <a:srgbClr val="CC3300"/>
              </a:solidFill>
            </a:ln>
          </c:spPr>
          <c:invertIfNegative val="0"/>
          <c:dPt>
            <c:idx val="24"/>
            <c:invertIfNegative val="0"/>
            <c:bubble3D val="0"/>
            <c:spPr>
              <a:pattFill prst="pct90">
                <a:fgClr>
                  <a:srgbClr val="CC3300"/>
                </a:fgClr>
                <a:bgClr>
                  <a:schemeClr val="bg1"/>
                </a:bgClr>
              </a:pattFill>
              <a:ln>
                <a:solidFill>
                  <a:srgbClr val="CC3300"/>
                </a:solidFill>
              </a:ln>
            </c:spPr>
          </c:dPt>
          <c:cat>
            <c:strRef>
              <c:f>'Kap.3 ESSPROS príjmy'!$M$4:$M$32</c:f>
              <c:strCache>
                <c:ptCount val="28"/>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'Kap.3 ESSPROS príjmy'!$O$4:$O$32</c:f>
              <c:numCache>
                <c:formatCode>#,##0.00</c:formatCode>
                <c:ptCount val="28"/>
                <c:pt idx="0">
                  <c:v>19.46</c:v>
                </c:pt>
                <c:pt idx="1">
                  <c:v>17.54</c:v>
                </c:pt>
                <c:pt idx="2">
                  <c:v>23.08</c:v>
                </c:pt>
                <c:pt idx="3">
                  <c:v>7.94</c:v>
                </c:pt>
                <c:pt idx="4">
                  <c:v>30.45</c:v>
                </c:pt>
                <c:pt idx="5">
                  <c:v>1.1000000000000001</c:v>
                </c:pt>
                <c:pt idx="6">
                  <c:v>8.75</c:v>
                </c:pt>
                <c:pt idx="7">
                  <c:v>22.93</c:v>
                </c:pt>
                <c:pt idx="8">
                  <c:v>12.72</c:v>
                </c:pt>
                <c:pt idx="9">
                  <c:v>19.23</c:v>
                </c:pt>
                <c:pt idx="10">
                  <c:v>32.93</c:v>
                </c:pt>
                <c:pt idx="11">
                  <c:v>14.67</c:v>
                </c:pt>
                <c:pt idx="12">
                  <c:v>19.02</c:v>
                </c:pt>
                <c:pt idx="13">
                  <c:v>17.420000000000002</c:v>
                </c:pt>
                <c:pt idx="14">
                  <c:v>16.88</c:v>
                </c:pt>
                <c:pt idx="15">
                  <c:v>21.91</c:v>
                </c:pt>
                <c:pt idx="16">
                  <c:v>23.07</c:v>
                </c:pt>
                <c:pt idx="17">
                  <c:v>12.29</c:v>
                </c:pt>
                <c:pt idx="18">
                  <c:v>33.79</c:v>
                </c:pt>
                <c:pt idx="19">
                  <c:v>26.12</c:v>
                </c:pt>
                <c:pt idx="20">
                  <c:v>20.420000000000002</c:v>
                </c:pt>
                <c:pt idx="21">
                  <c:v>16.32</c:v>
                </c:pt>
                <c:pt idx="22">
                  <c:v>14.88</c:v>
                </c:pt>
                <c:pt idx="23">
                  <c:v>39.130000000000003</c:v>
                </c:pt>
                <c:pt idx="24">
                  <c:v>20.48</c:v>
                </c:pt>
                <c:pt idx="25">
                  <c:v>12.97</c:v>
                </c:pt>
                <c:pt idx="26">
                  <c:v>9.24</c:v>
                </c:pt>
                <c:pt idx="27">
                  <c:v>9.66</c:v>
                </c:pt>
              </c:numCache>
            </c:numRef>
          </c:val>
        </c:ser>
        <c:ser>
          <c:idx val="2"/>
          <c:order val="2"/>
          <c:tx>
            <c:strRef>
              <c:f>'Kap.3 ESSPROS príjmy'!$P$3</c:f>
              <c:strCache>
                <c:ptCount val="1"/>
                <c:pt idx="0">
                  <c:v>Verejná správa</c:v>
                </c:pt>
              </c:strCache>
            </c:strRef>
          </c:tx>
          <c:spPr>
            <a:solidFill>
              <a:schemeClr val="accent2">
                <a:lumMod val="40000"/>
                <a:lumOff val="60000"/>
              </a:schemeClr>
            </a:solidFill>
            <a:ln>
              <a:solidFill>
                <a:schemeClr val="accent2">
                  <a:lumMod val="40000"/>
                  <a:lumOff val="60000"/>
                </a:schemeClr>
              </a:solidFill>
            </a:ln>
          </c:spPr>
          <c:invertIfNegative val="0"/>
          <c:dPt>
            <c:idx val="24"/>
            <c:invertIfNegative val="0"/>
            <c:bubble3D val="0"/>
            <c:spPr>
              <a:pattFill prst="pct90">
                <a:fgClr>
                  <a:schemeClr val="accent2">
                    <a:lumMod val="40000"/>
                    <a:lumOff val="60000"/>
                  </a:schemeClr>
                </a:fgClr>
                <a:bgClr>
                  <a:schemeClr val="bg1"/>
                </a:bgClr>
              </a:pattFill>
              <a:ln>
                <a:solidFill>
                  <a:schemeClr val="accent2">
                    <a:lumMod val="40000"/>
                    <a:lumOff val="60000"/>
                  </a:schemeClr>
                </a:solidFill>
              </a:ln>
            </c:spPr>
          </c:dPt>
          <c:cat>
            <c:strRef>
              <c:f>'Kap.3 ESSPROS príjmy'!$M$4:$M$32</c:f>
              <c:strCache>
                <c:ptCount val="28"/>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'Kap.3 ESSPROS príjmy'!$P$4:$P$32</c:f>
              <c:numCache>
                <c:formatCode>#,##0.00</c:formatCode>
                <c:ptCount val="28"/>
                <c:pt idx="0">
                  <c:v>38.57</c:v>
                </c:pt>
                <c:pt idx="1">
                  <c:v>48.78</c:v>
                </c:pt>
                <c:pt idx="2">
                  <c:v>28.5</c:v>
                </c:pt>
                <c:pt idx="3">
                  <c:v>79.77</c:v>
                </c:pt>
                <c:pt idx="4">
                  <c:v>33.25</c:v>
                </c:pt>
                <c:pt idx="5">
                  <c:v>18.13</c:v>
                </c:pt>
                <c:pt idx="6">
                  <c:v>60.47</c:v>
                </c:pt>
                <c:pt idx="7">
                  <c:v>39.83</c:v>
                </c:pt>
                <c:pt idx="8">
                  <c:v>43.97</c:v>
                </c:pt>
                <c:pt idx="9">
                  <c:v>35.130000000000003</c:v>
                </c:pt>
                <c:pt idx="10">
                  <c:v>36.61</c:v>
                </c:pt>
                <c:pt idx="11">
                  <c:v>48.82</c:v>
                </c:pt>
                <c:pt idx="12">
                  <c:v>52.04</c:v>
                </c:pt>
                <c:pt idx="13">
                  <c:v>39.979999999999997</c:v>
                </c:pt>
                <c:pt idx="14">
                  <c:v>28.29</c:v>
                </c:pt>
                <c:pt idx="15">
                  <c:v>41.85</c:v>
                </c:pt>
                <c:pt idx="16">
                  <c:v>36.1</c:v>
                </c:pt>
                <c:pt idx="17">
                  <c:v>56.14</c:v>
                </c:pt>
                <c:pt idx="18">
                  <c:v>19.86</c:v>
                </c:pt>
                <c:pt idx="19">
                  <c:v>36.42</c:v>
                </c:pt>
                <c:pt idx="20">
                  <c:v>21.76</c:v>
                </c:pt>
                <c:pt idx="21">
                  <c:v>46.06</c:v>
                </c:pt>
                <c:pt idx="22">
                  <c:v>49.67</c:v>
                </c:pt>
                <c:pt idx="23">
                  <c:v>33.82</c:v>
                </c:pt>
                <c:pt idx="24">
                  <c:v>31.66</c:v>
                </c:pt>
                <c:pt idx="25">
                  <c:v>47.23</c:v>
                </c:pt>
                <c:pt idx="26">
                  <c:v>52.24</c:v>
                </c:pt>
                <c:pt idx="27">
                  <c:v>48.59</c:v>
                </c:pt>
              </c:numCache>
            </c:numRef>
          </c:val>
        </c:ser>
        <c:ser>
          <c:idx val="3"/>
          <c:order val="3"/>
          <c:tx>
            <c:strRef>
              <c:f>'Kap.3 ESSPROS príjmy'!$Q$3</c:f>
              <c:strCache>
                <c:ptCount val="1"/>
                <c:pt idx="0">
                  <c:v>Iné príjmy</c:v>
                </c:pt>
              </c:strCache>
            </c:strRef>
          </c:tx>
          <c:spPr>
            <a:solidFill>
              <a:srgbClr val="FF0000"/>
            </a:solidFill>
            <a:ln>
              <a:solidFill>
                <a:srgbClr val="FF0000"/>
              </a:solidFill>
            </a:ln>
          </c:spPr>
          <c:invertIfNegative val="0"/>
          <c:dPt>
            <c:idx val="24"/>
            <c:invertIfNegative val="0"/>
            <c:bubble3D val="0"/>
            <c:spPr>
              <a:pattFill prst="pct90">
                <a:fgClr>
                  <a:srgbClr val="FF0000"/>
                </a:fgClr>
                <a:bgClr>
                  <a:schemeClr val="bg1"/>
                </a:bgClr>
              </a:pattFill>
              <a:ln>
                <a:solidFill>
                  <a:srgbClr val="FF0000"/>
                </a:solidFill>
              </a:ln>
            </c:spPr>
          </c:dPt>
          <c:cat>
            <c:strRef>
              <c:f>'Kap.3 ESSPROS príjmy'!$M$4:$M$32</c:f>
              <c:strCache>
                <c:ptCount val="28"/>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'Kap.3 ESSPROS príjmy'!$Q$4:$Q$32</c:f>
              <c:numCache>
                <c:formatCode>#,##0.00</c:formatCode>
                <c:ptCount val="28"/>
                <c:pt idx="0">
                  <c:v>2.2599999999999998</c:v>
                </c:pt>
                <c:pt idx="1">
                  <c:v>1.94</c:v>
                </c:pt>
                <c:pt idx="2">
                  <c:v>1.52</c:v>
                </c:pt>
                <c:pt idx="3">
                  <c:v>1.27</c:v>
                </c:pt>
                <c:pt idx="4">
                  <c:v>1.73</c:v>
                </c:pt>
                <c:pt idx="5">
                  <c:v>0.15</c:v>
                </c:pt>
                <c:pt idx="6">
                  <c:v>3.47</c:v>
                </c:pt>
                <c:pt idx="7">
                  <c:v>4.83</c:v>
                </c:pt>
                <c:pt idx="8">
                  <c:v>2.62</c:v>
                </c:pt>
                <c:pt idx="9">
                  <c:v>3.15</c:v>
                </c:pt>
                <c:pt idx="10">
                  <c:v>2.69</c:v>
                </c:pt>
                <c:pt idx="11">
                  <c:v>1.98</c:v>
                </c:pt>
                <c:pt idx="12">
                  <c:v>4.3</c:v>
                </c:pt>
                <c:pt idx="13">
                  <c:v>0.66</c:v>
                </c:pt>
                <c:pt idx="14">
                  <c:v>0.84</c:v>
                </c:pt>
                <c:pt idx="15">
                  <c:v>11.82</c:v>
                </c:pt>
                <c:pt idx="16">
                  <c:v>1.99</c:v>
                </c:pt>
                <c:pt idx="17">
                  <c:v>2.08</c:v>
                </c:pt>
                <c:pt idx="18">
                  <c:v>14.39</c:v>
                </c:pt>
                <c:pt idx="19">
                  <c:v>1.28</c:v>
                </c:pt>
                <c:pt idx="20">
                  <c:v>15.51</c:v>
                </c:pt>
                <c:pt idx="21">
                  <c:v>8.61</c:v>
                </c:pt>
                <c:pt idx="22">
                  <c:v>1.39</c:v>
                </c:pt>
                <c:pt idx="23">
                  <c:v>1.4</c:v>
                </c:pt>
                <c:pt idx="24">
                  <c:v>4.1900000000000004</c:v>
                </c:pt>
                <c:pt idx="25">
                  <c:v>5.08</c:v>
                </c:pt>
                <c:pt idx="26">
                  <c:v>2.15</c:v>
                </c:pt>
                <c:pt idx="27">
                  <c:v>14.5</c:v>
                </c:pt>
              </c:numCache>
            </c:numRef>
          </c:val>
        </c:ser>
        <c:dLbls>
          <c:showLegendKey val="0"/>
          <c:showVal val="0"/>
          <c:showCatName val="0"/>
          <c:showSerName val="0"/>
          <c:showPercent val="0"/>
          <c:showBubbleSize val="0"/>
        </c:dLbls>
        <c:gapWidth val="50"/>
        <c:overlap val="100"/>
        <c:axId val="287507720"/>
        <c:axId val="287508112"/>
      </c:barChart>
      <c:catAx>
        <c:axId val="287507720"/>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287508112"/>
        <c:crosses val="autoZero"/>
        <c:auto val="1"/>
        <c:lblAlgn val="ctr"/>
        <c:lblOffset val="100"/>
        <c:noMultiLvlLbl val="0"/>
      </c:catAx>
      <c:valAx>
        <c:axId val="287508112"/>
        <c:scaling>
          <c:orientation val="minMax"/>
        </c:scaling>
        <c:delete val="0"/>
        <c:axPos val="l"/>
        <c:majorGridlines/>
        <c:numFmt formatCode="0%" sourceLinked="1"/>
        <c:majorTickMark val="out"/>
        <c:minorTickMark val="none"/>
        <c:tickLblPos val="nextTo"/>
        <c:crossAx val="287507720"/>
        <c:crosses val="autoZero"/>
        <c:crossBetween val="between"/>
        <c:majorUnit val="0.1"/>
      </c:valAx>
    </c:plotArea>
    <c:legend>
      <c:legendPos val="b"/>
      <c:layout>
        <c:manualLayout>
          <c:xMode val="edge"/>
          <c:yMode val="edge"/>
          <c:x val="1.5756898346152757E-3"/>
          <c:y val="0.89614072708996473"/>
          <c:w val="0.99118429570339417"/>
          <c:h val="0.10385926723898582"/>
        </c:manualLayout>
      </c:layout>
      <c:overlay val="0"/>
      <c:txPr>
        <a:bodyPr/>
        <a:lstStyle/>
        <a:p>
          <a:pPr>
            <a:defRPr sz="950" baseline="0"/>
          </a:pPr>
          <a:endParaRPr lang="sk-SK"/>
        </a:p>
      </c:txPr>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201388888888882E-2"/>
          <c:y val="6.1004633754439132E-2"/>
          <c:w val="0.82209843604260679"/>
          <c:h val="0.76731680906044553"/>
        </c:manualLayout>
      </c:layout>
      <c:barChart>
        <c:barDir val="col"/>
        <c:grouping val="clustered"/>
        <c:varyColors val="0"/>
        <c:ser>
          <c:idx val="0"/>
          <c:order val="0"/>
          <c:tx>
            <c:strRef>
              <c:f>'Kap. 3 ESSPROS výdavky'!$S$4</c:f>
              <c:strCache>
                <c:ptCount val="1"/>
                <c:pt idx="0">
                  <c:v>v PPS na obyvateľa</c:v>
                </c:pt>
              </c:strCache>
            </c:strRef>
          </c:tx>
          <c:spPr>
            <a:solidFill>
              <a:schemeClr val="accent3">
                <a:lumMod val="60000"/>
                <a:lumOff val="40000"/>
              </a:schemeClr>
            </a:solidFill>
            <a:ln>
              <a:solidFill>
                <a:schemeClr val="accent3">
                  <a:lumMod val="60000"/>
                  <a:lumOff val="40000"/>
                </a:schemeClr>
              </a:solidFill>
            </a:ln>
          </c:spPr>
          <c:invertIfNegative val="0"/>
          <c:dPt>
            <c:idx val="7"/>
            <c:invertIfNegative val="0"/>
            <c:bubble3D val="0"/>
            <c:spPr>
              <a:pattFill prst="dkUpDiag">
                <a:fgClr>
                  <a:schemeClr val="accent3">
                    <a:lumMod val="60000"/>
                    <a:lumOff val="40000"/>
                  </a:schemeClr>
                </a:fgClr>
                <a:bgClr>
                  <a:schemeClr val="bg1"/>
                </a:bgClr>
              </a:pattFill>
              <a:ln>
                <a:solidFill>
                  <a:schemeClr val="accent3">
                    <a:lumMod val="60000"/>
                    <a:lumOff val="40000"/>
                  </a:schemeClr>
                </a:solidFill>
              </a:ln>
            </c:spPr>
          </c:dPt>
          <c:dPt>
            <c:idx val="8"/>
            <c:invertIfNegative val="0"/>
            <c:bubble3D val="0"/>
          </c:dPt>
          <c:dPt>
            <c:idx val="19"/>
            <c:invertIfNegative val="0"/>
            <c:bubble3D val="0"/>
          </c:dPt>
          <c:dPt>
            <c:idx val="20"/>
            <c:invertIfNegative val="0"/>
            <c:bubble3D val="0"/>
          </c:dPt>
          <c:cat>
            <c:strRef>
              <c:f>'Kap. 3 ESSPROS výdavky'!$R$5:$R$31</c:f>
              <c:strCache>
                <c:ptCount val="27"/>
                <c:pt idx="0">
                  <c:v>RO</c:v>
                </c:pt>
                <c:pt idx="1">
                  <c:v>BG</c:v>
                </c:pt>
                <c:pt idx="2">
                  <c:v>LV</c:v>
                </c:pt>
                <c:pt idx="3">
                  <c:v>LT</c:v>
                </c:pt>
                <c:pt idx="4">
                  <c:v>HR</c:v>
                </c:pt>
                <c:pt idx="5">
                  <c:v>EE</c:v>
                </c:pt>
                <c:pt idx="6">
                  <c:v>HU</c:v>
                </c:pt>
                <c:pt idx="7">
                  <c:v>SK</c:v>
                </c:pt>
                <c:pt idx="8">
                  <c:v>MT</c:v>
                </c:pt>
                <c:pt idx="9">
                  <c:v>CZ</c:v>
                </c:pt>
                <c:pt idx="10">
                  <c:v>CY</c:v>
                </c:pt>
                <c:pt idx="11">
                  <c:v>GR</c:v>
                </c:pt>
                <c:pt idx="12">
                  <c:v>SI</c:v>
                </c:pt>
                <c:pt idx="13">
                  <c:v>PT</c:v>
                </c:pt>
                <c:pt idx="14">
                  <c:v>ES</c:v>
                </c:pt>
                <c:pt idx="15">
                  <c:v>IE</c:v>
                </c:pt>
                <c:pt idx="16">
                  <c:v>IT</c:v>
                </c:pt>
                <c:pt idx="17">
                  <c:v>UK</c:v>
                </c:pt>
                <c:pt idx="18">
                  <c:v>FI</c:v>
                </c:pt>
                <c:pt idx="19">
                  <c:v>SE</c:v>
                </c:pt>
                <c:pt idx="20">
                  <c:v>BE</c:v>
                </c:pt>
                <c:pt idx="21">
                  <c:v>FR</c:v>
                </c:pt>
                <c:pt idx="22">
                  <c:v>DE</c:v>
                </c:pt>
                <c:pt idx="23">
                  <c:v>NL</c:v>
                </c:pt>
                <c:pt idx="24">
                  <c:v>AT</c:v>
                </c:pt>
                <c:pt idx="25">
                  <c:v>DK</c:v>
                </c:pt>
                <c:pt idx="26">
                  <c:v>LU</c:v>
                </c:pt>
              </c:strCache>
            </c:strRef>
          </c:cat>
          <c:val>
            <c:numRef>
              <c:f>'Kap. 3 ESSPROS výdavky'!$S$5:$S$31</c:f>
              <c:numCache>
                <c:formatCode>#,##0.00</c:formatCode>
                <c:ptCount val="27"/>
                <c:pt idx="0">
                  <c:v>2504.21</c:v>
                </c:pt>
                <c:pt idx="1">
                  <c:v>2675.4</c:v>
                </c:pt>
                <c:pt idx="2">
                  <c:v>2834.39</c:v>
                </c:pt>
                <c:pt idx="3">
                  <c:v>3581.34</c:v>
                </c:pt>
                <c:pt idx="4">
                  <c:v>3650.99</c:v>
                </c:pt>
                <c:pt idx="5">
                  <c:v>3665.81</c:v>
                </c:pt>
                <c:pt idx="6">
                  <c:v>4222.66</c:v>
                </c:pt>
                <c:pt idx="7">
                  <c:v>4265.21</c:v>
                </c:pt>
                <c:pt idx="8">
                  <c:v>4736.41</c:v>
                </c:pt>
                <c:pt idx="9">
                  <c:v>5191.1099999999997</c:v>
                </c:pt>
                <c:pt idx="10">
                  <c:v>5210.68</c:v>
                </c:pt>
                <c:pt idx="11">
                  <c:v>5312.96</c:v>
                </c:pt>
                <c:pt idx="12">
                  <c:v>5600.78</c:v>
                </c:pt>
                <c:pt idx="13">
                  <c:v>5664.99</c:v>
                </c:pt>
                <c:pt idx="14">
                  <c:v>6367.82</c:v>
                </c:pt>
                <c:pt idx="15">
                  <c:v>7506.21</c:v>
                </c:pt>
                <c:pt idx="16">
                  <c:v>8083.01</c:v>
                </c:pt>
                <c:pt idx="17">
                  <c:v>8488.19</c:v>
                </c:pt>
                <c:pt idx="18">
                  <c:v>10121.719999999999</c:v>
                </c:pt>
                <c:pt idx="19">
                  <c:v>10273.09</c:v>
                </c:pt>
                <c:pt idx="20">
                  <c:v>10382.299999999999</c:v>
                </c:pt>
                <c:pt idx="21">
                  <c:v>10742.43</c:v>
                </c:pt>
                <c:pt idx="22">
                  <c:v>10819.74</c:v>
                </c:pt>
                <c:pt idx="23">
                  <c:v>11117.67</c:v>
                </c:pt>
                <c:pt idx="24">
                  <c:v>11159.15</c:v>
                </c:pt>
                <c:pt idx="25">
                  <c:v>11436.18</c:v>
                </c:pt>
                <c:pt idx="26">
                  <c:v>14988.66</c:v>
                </c:pt>
              </c:numCache>
            </c:numRef>
          </c:val>
        </c:ser>
        <c:dLbls>
          <c:showLegendKey val="0"/>
          <c:showVal val="0"/>
          <c:showCatName val="0"/>
          <c:showSerName val="0"/>
          <c:showPercent val="0"/>
          <c:showBubbleSize val="0"/>
        </c:dLbls>
        <c:gapWidth val="42"/>
        <c:axId val="287562608"/>
        <c:axId val="287559864"/>
      </c:barChart>
      <c:lineChart>
        <c:grouping val="standard"/>
        <c:varyColors val="0"/>
        <c:ser>
          <c:idx val="1"/>
          <c:order val="1"/>
          <c:tx>
            <c:strRef>
              <c:f>'Kap. 3 ESSPROS výdavky'!$T$4</c:f>
              <c:strCache>
                <c:ptCount val="1"/>
                <c:pt idx="0">
                  <c:v>% z HDP</c:v>
                </c:pt>
              </c:strCache>
            </c:strRef>
          </c:tx>
          <c:spPr>
            <a:ln>
              <a:noFill/>
            </a:ln>
          </c:spPr>
          <c:marker>
            <c:symbol val="triangle"/>
            <c:size val="7"/>
            <c:spPr>
              <a:solidFill>
                <a:schemeClr val="accent2">
                  <a:lumMod val="40000"/>
                  <a:lumOff val="60000"/>
                </a:schemeClr>
              </a:solidFill>
              <a:ln w="15875">
                <a:solidFill>
                  <a:schemeClr val="tx2"/>
                </a:solidFill>
              </a:ln>
            </c:spPr>
          </c:marker>
          <c:dLbls>
            <c:dLbl>
              <c:idx val="26"/>
              <c:spPr/>
              <c:txPr>
                <a:bodyPr rot="-5400000" vert="horz"/>
                <a:lstStyle/>
                <a:p>
                  <a:pPr algn="ctr">
                    <a:defRPr sz="1000" b="0" i="0" u="none" strike="noStrike" baseline="0">
                      <a:solidFill>
                        <a:srgbClr val="FFFFFF"/>
                      </a:solidFill>
                      <a:latin typeface="Times New Roman"/>
                      <a:ea typeface="Times New Roman"/>
                      <a:cs typeface="Times New Roman"/>
                    </a:defRPr>
                  </a:pPr>
                  <a:endParaRPr lang="sk-SK"/>
                </a:p>
              </c:txPr>
              <c:dLblPos val="t"/>
              <c:showLegendKey val="0"/>
              <c:showVal val="1"/>
              <c:showCatName val="0"/>
              <c:showSerName val="0"/>
              <c:showPercent val="0"/>
              <c:showBubbleSize val="0"/>
            </c:dLbl>
            <c:dLbl>
              <c:idx val="28"/>
              <c:layout>
                <c:manualLayout>
                  <c:x val="-3.0376131797356407E-2"/>
                  <c:y val="-8.1784215792796294E-2"/>
                </c:manualLayout>
              </c:layout>
              <c:spPr/>
              <c:txPr>
                <a:bodyPr rot="-5400000" vert="horz"/>
                <a:lstStyle/>
                <a:p>
                  <a:pPr algn="ctr">
                    <a:defRPr sz="1000" b="0" i="0" u="none" strike="noStrike" baseline="0">
                      <a:solidFill>
                        <a:srgbClr val="000000"/>
                      </a:solidFill>
                      <a:latin typeface="Times New Roman"/>
                      <a:ea typeface="Times New Roman"/>
                      <a:cs typeface="Times New Roman"/>
                    </a:defRPr>
                  </a:pPr>
                  <a:endParaRPr lang="sk-SK"/>
                </a:p>
              </c:txPr>
              <c:dLblPos val="r"/>
              <c:showLegendKey val="0"/>
              <c:showVal val="1"/>
              <c:showCatName val="0"/>
              <c:showSerName val="0"/>
              <c:showPercent val="0"/>
              <c:showBubbleSize val="0"/>
              <c:extLst>
                <c:ext xmlns:c15="http://schemas.microsoft.com/office/drawing/2012/chart" uri="{CE6537A1-D6FC-4f65-9D91-7224C49458BB}"/>
              </c:extLst>
            </c:dLbl>
            <c:dLbl>
              <c:idx val="29"/>
              <c:layout>
                <c:manualLayout>
                  <c:x val="-3.044769097377056E-2"/>
                  <c:y val="-8.8432634034237317E-2"/>
                </c:manualLayout>
              </c:layout>
              <c:tx>
                <c:rich>
                  <a:bodyPr rot="-5400000" vert="horz"/>
                  <a:lstStyle/>
                  <a:p>
                    <a:pPr algn="ctr">
                      <a:defRPr sz="1000" b="0" i="0" u="none" strike="noStrike" baseline="0">
                        <a:solidFill>
                          <a:srgbClr val="FFFFFF"/>
                        </a:solidFill>
                        <a:latin typeface="Times New Roman"/>
                        <a:ea typeface="Times New Roman"/>
                        <a:cs typeface="Times New Roman"/>
                      </a:defRPr>
                    </a:pPr>
                    <a:r>
                      <a:rPr lang="sk-SK"/>
                      <a:t>22,7</a:t>
                    </a:r>
                  </a:p>
                </c:rich>
              </c:tx>
              <c:spPr/>
              <c:dLblPos val="r"/>
              <c:showLegendKey val="0"/>
              <c:showVal val="0"/>
              <c:showCatName val="0"/>
              <c:showSerName val="0"/>
              <c:showPercent val="0"/>
              <c:showBubbleSize val="0"/>
              <c:extLst>
                <c:ext xmlns:c15="http://schemas.microsoft.com/office/drawing/2012/chart" uri="{CE6537A1-D6FC-4f65-9D91-7224C49458BB}"/>
              </c:extLst>
            </c:dLbl>
            <c:dLbl>
              <c:idx val="30"/>
              <c:spPr/>
              <c:txPr>
                <a:bodyPr rot="-5400000" vert="horz"/>
                <a:lstStyle/>
                <a:p>
                  <a:pPr algn="ctr">
                    <a:defRPr sz="1000" b="0" i="0" u="none" strike="noStrike" baseline="0">
                      <a:solidFill>
                        <a:srgbClr val="FFFFFF"/>
                      </a:solidFill>
                      <a:latin typeface="Times New Roman"/>
                      <a:ea typeface="Times New Roman"/>
                      <a:cs typeface="Times New Roman"/>
                    </a:defRPr>
                  </a:pPr>
                  <a:endParaRPr lang="sk-SK"/>
                </a:p>
              </c:txPr>
              <c:dLblPos val="t"/>
              <c:showLegendKey val="0"/>
              <c:showVal val="1"/>
              <c:showCatName val="0"/>
              <c:showSerName val="0"/>
              <c:showPercent val="0"/>
              <c:showBubbleSize val="0"/>
            </c:dLbl>
            <c:spPr>
              <a:noFill/>
              <a:ln>
                <a:noFill/>
              </a:ln>
              <a:effectLst/>
            </c:spPr>
            <c:txPr>
              <a:bodyPr rot="-5400000" vert="horz" wrap="square" lIns="38100" tIns="19050" rIns="38100" bIns="19050" anchor="ctr">
                <a:spAutoFit/>
              </a:bodyPr>
              <a:lstStyle/>
              <a:p>
                <a:pPr algn="ctr">
                  <a:defRPr sz="1000" b="0" i="0" u="none" strike="noStrike" baseline="0">
                    <a:solidFill>
                      <a:srgbClr val="000000"/>
                    </a:solidFill>
                    <a:latin typeface="Times New Roman"/>
                    <a:ea typeface="Times New Roman"/>
                    <a:cs typeface="Times New Roman"/>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'Kap. 3 ESSPROS výdavky'!$R$5:$R$31</c:f>
              <c:strCache>
                <c:ptCount val="27"/>
                <c:pt idx="0">
                  <c:v>RO</c:v>
                </c:pt>
                <c:pt idx="1">
                  <c:v>BG</c:v>
                </c:pt>
                <c:pt idx="2">
                  <c:v>LV</c:v>
                </c:pt>
                <c:pt idx="3">
                  <c:v>LT</c:v>
                </c:pt>
                <c:pt idx="4">
                  <c:v>HR</c:v>
                </c:pt>
                <c:pt idx="5">
                  <c:v>EE</c:v>
                </c:pt>
                <c:pt idx="6">
                  <c:v>HU</c:v>
                </c:pt>
                <c:pt idx="7">
                  <c:v>SK</c:v>
                </c:pt>
                <c:pt idx="8">
                  <c:v>MT</c:v>
                </c:pt>
                <c:pt idx="9">
                  <c:v>CZ</c:v>
                </c:pt>
                <c:pt idx="10">
                  <c:v>CY</c:v>
                </c:pt>
                <c:pt idx="11">
                  <c:v>GR</c:v>
                </c:pt>
                <c:pt idx="12">
                  <c:v>SI</c:v>
                </c:pt>
                <c:pt idx="13">
                  <c:v>PT</c:v>
                </c:pt>
                <c:pt idx="14">
                  <c:v>ES</c:v>
                </c:pt>
                <c:pt idx="15">
                  <c:v>IE</c:v>
                </c:pt>
                <c:pt idx="16">
                  <c:v>IT</c:v>
                </c:pt>
                <c:pt idx="17">
                  <c:v>UK</c:v>
                </c:pt>
                <c:pt idx="18">
                  <c:v>FI</c:v>
                </c:pt>
                <c:pt idx="19">
                  <c:v>SE</c:v>
                </c:pt>
                <c:pt idx="20">
                  <c:v>BE</c:v>
                </c:pt>
                <c:pt idx="21">
                  <c:v>FR</c:v>
                </c:pt>
                <c:pt idx="22">
                  <c:v>DE</c:v>
                </c:pt>
                <c:pt idx="23">
                  <c:v>NL</c:v>
                </c:pt>
                <c:pt idx="24">
                  <c:v>AT</c:v>
                </c:pt>
                <c:pt idx="25">
                  <c:v>DK</c:v>
                </c:pt>
                <c:pt idx="26">
                  <c:v>LU</c:v>
                </c:pt>
              </c:strCache>
            </c:strRef>
          </c:cat>
          <c:val>
            <c:numRef>
              <c:f>'Kap. 3 ESSPROS výdavky'!$T$5:$T$31</c:f>
              <c:numCache>
                <c:formatCode>#\ ##0.0</c:formatCode>
                <c:ptCount val="27"/>
                <c:pt idx="0">
                  <c:v>14.6</c:v>
                </c:pt>
                <c:pt idx="1">
                  <c:v>17.899999999999999</c:v>
                </c:pt>
                <c:pt idx="2">
                  <c:v>14.9</c:v>
                </c:pt>
                <c:pt idx="3">
                  <c:v>15.5</c:v>
                </c:pt>
                <c:pt idx="4">
                  <c:v>21.1</c:v>
                </c:pt>
                <c:pt idx="5">
                  <c:v>16.399999999999999</c:v>
                </c:pt>
                <c:pt idx="6">
                  <c:v>20</c:v>
                </c:pt>
                <c:pt idx="7">
                  <c:v>18.2</c:v>
                </c:pt>
                <c:pt idx="8">
                  <c:v>17.5</c:v>
                </c:pt>
                <c:pt idx="9">
                  <c:v>19</c:v>
                </c:pt>
                <c:pt idx="10">
                  <c:v>21.8</c:v>
                </c:pt>
                <c:pt idx="11">
                  <c:v>26.4</c:v>
                </c:pt>
                <c:pt idx="12">
                  <c:v>23.8</c:v>
                </c:pt>
                <c:pt idx="13">
                  <c:v>25.7</c:v>
                </c:pt>
                <c:pt idx="14">
                  <c:v>24.6</c:v>
                </c:pt>
                <c:pt idx="15">
                  <c:v>16.3</c:v>
                </c:pt>
                <c:pt idx="16">
                  <c:v>29.9</c:v>
                </c:pt>
                <c:pt idx="17">
                  <c:v>28.6</c:v>
                </c:pt>
                <c:pt idx="18">
                  <c:v>31.6</c:v>
                </c:pt>
                <c:pt idx="19">
                  <c:v>29.2</c:v>
                </c:pt>
                <c:pt idx="20">
                  <c:v>30.3</c:v>
                </c:pt>
                <c:pt idx="21">
                  <c:v>33.9</c:v>
                </c:pt>
                <c:pt idx="22">
                  <c:v>29.1</c:v>
                </c:pt>
                <c:pt idx="23">
                  <c:v>30.2</c:v>
                </c:pt>
                <c:pt idx="24">
                  <c:v>29.8</c:v>
                </c:pt>
                <c:pt idx="25">
                  <c:v>32.299999999999997</c:v>
                </c:pt>
                <c:pt idx="26">
                  <c:v>22.1</c:v>
                </c:pt>
              </c:numCache>
            </c:numRef>
          </c:val>
          <c:smooth val="0"/>
        </c:ser>
        <c:dLbls>
          <c:showLegendKey val="0"/>
          <c:showVal val="0"/>
          <c:showCatName val="0"/>
          <c:showSerName val="0"/>
          <c:showPercent val="0"/>
          <c:showBubbleSize val="0"/>
        </c:dLbls>
        <c:marker val="1"/>
        <c:smooth val="0"/>
        <c:axId val="287562216"/>
        <c:axId val="287555160"/>
      </c:lineChart>
      <c:catAx>
        <c:axId val="2875626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Times New Roman"/>
                <a:ea typeface="Times New Roman"/>
                <a:cs typeface="Times New Roman"/>
              </a:defRPr>
            </a:pPr>
            <a:endParaRPr lang="sk-SK"/>
          </a:p>
        </c:txPr>
        <c:crossAx val="287559864"/>
        <c:crosses val="autoZero"/>
        <c:auto val="1"/>
        <c:lblAlgn val="ctr"/>
        <c:lblOffset val="100"/>
        <c:noMultiLvlLbl val="0"/>
      </c:catAx>
      <c:valAx>
        <c:axId val="287559864"/>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62608"/>
        <c:crosses val="autoZero"/>
        <c:crossBetween val="between"/>
      </c:valAx>
      <c:catAx>
        <c:axId val="287562216"/>
        <c:scaling>
          <c:orientation val="minMax"/>
        </c:scaling>
        <c:delete val="1"/>
        <c:axPos val="b"/>
        <c:numFmt formatCode="General" sourceLinked="1"/>
        <c:majorTickMark val="out"/>
        <c:minorTickMark val="none"/>
        <c:tickLblPos val="nextTo"/>
        <c:crossAx val="287555160"/>
        <c:crosses val="autoZero"/>
        <c:auto val="1"/>
        <c:lblAlgn val="ctr"/>
        <c:lblOffset val="100"/>
        <c:noMultiLvlLbl val="0"/>
      </c:catAx>
      <c:valAx>
        <c:axId val="287555160"/>
        <c:scaling>
          <c:orientation val="minMax"/>
        </c:scaling>
        <c:delete val="0"/>
        <c:axPos val="r"/>
        <c:title>
          <c:tx>
            <c:rich>
              <a:bodyPr/>
              <a:lstStyle/>
              <a:p>
                <a:pPr>
                  <a:defRPr sz="1000" b="1" i="0" u="none" strike="noStrike" baseline="0">
                    <a:solidFill>
                      <a:srgbClr val="000000"/>
                    </a:solidFill>
                    <a:latin typeface="Times New Roman"/>
                    <a:ea typeface="Times New Roman"/>
                    <a:cs typeface="Times New Roman"/>
                  </a:defRPr>
                </a:pPr>
                <a:r>
                  <a:rPr lang="sk-SK"/>
                  <a:t>% HDP</a:t>
                </a:r>
              </a:p>
            </c:rich>
          </c:tx>
          <c:layout/>
          <c:overlay val="0"/>
        </c:title>
        <c:numFmt formatCode="#\ ##0.0" sourceLinked="1"/>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62216"/>
        <c:crosses val="max"/>
        <c:crossBetween val="between"/>
      </c:valAx>
    </c:plotArea>
    <c:legend>
      <c:legendPos val="r"/>
      <c:layout>
        <c:manualLayout>
          <c:xMode val="edge"/>
          <c:yMode val="edge"/>
          <c:x val="7.8268150365501832E-2"/>
          <c:y val="4.900778796093111E-2"/>
          <c:w val="0.20196629140365718"/>
          <c:h val="0.22506346542747732"/>
        </c:manualLayout>
      </c:layout>
      <c:overlay val="1"/>
      <c:txPr>
        <a:bodyPr/>
        <a:lstStyle/>
        <a:p>
          <a:pPr>
            <a:defRPr sz="920" b="0" i="0" u="none" strike="noStrike" baseline="0">
              <a:solidFill>
                <a:srgbClr val="000000"/>
              </a:solidFill>
              <a:latin typeface="Times New Roman"/>
              <a:ea typeface="Times New Roman"/>
              <a:cs typeface="Times New Roman"/>
            </a:defRPr>
          </a:pPr>
          <a:endParaRPr lang="sk-SK"/>
        </a:p>
      </c:txPr>
    </c:legend>
    <c:plotVisOnly val="1"/>
    <c:dispBlanksAs val="gap"/>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3.6726265570394864E-2"/>
          <c:w val="0.90901387326584182"/>
          <c:h val="0.84984800407412531"/>
        </c:manualLayout>
      </c:layout>
      <c:ofPieChart>
        <c:ofPieType val="bar"/>
        <c:varyColors val="1"/>
        <c:ser>
          <c:idx val="0"/>
          <c:order val="0"/>
          <c:dPt>
            <c:idx val="0"/>
            <c:bubble3D val="0"/>
            <c:explosion val="4"/>
          </c:dPt>
          <c:dPt>
            <c:idx val="1"/>
            <c:bubble3D val="0"/>
            <c:explosion val="12"/>
          </c:dPt>
          <c:dPt>
            <c:idx val="2"/>
            <c:bubble3D val="0"/>
            <c:spPr>
              <a:pattFill prst="pct5">
                <a:fgClr>
                  <a:schemeClr val="accent2"/>
                </a:fgClr>
                <a:bgClr>
                  <a:schemeClr val="bg1"/>
                </a:bgClr>
              </a:pattFill>
              <a:ln>
                <a:solidFill>
                  <a:schemeClr val="accent1"/>
                </a:solidFill>
              </a:ln>
            </c:spPr>
          </c:dPt>
          <c:dPt>
            <c:idx val="3"/>
            <c:bubble3D val="0"/>
            <c:spPr>
              <a:pattFill prst="pct25">
                <a:fgClr>
                  <a:schemeClr val="accent3"/>
                </a:fgClr>
                <a:bgClr>
                  <a:schemeClr val="bg1"/>
                </a:bgClr>
              </a:pattFill>
              <a:ln>
                <a:solidFill>
                  <a:schemeClr val="accent2"/>
                </a:solidFill>
              </a:ln>
            </c:spPr>
          </c:dPt>
          <c:dPt>
            <c:idx val="4"/>
            <c:bubble3D val="0"/>
            <c:spPr>
              <a:solidFill>
                <a:schemeClr val="accent1">
                  <a:lumMod val="60000"/>
                  <a:lumOff val="40000"/>
                </a:schemeClr>
              </a:solidFill>
              <a:ln>
                <a:solidFill>
                  <a:schemeClr val="accent1">
                    <a:lumMod val="60000"/>
                    <a:lumOff val="40000"/>
                  </a:schemeClr>
                </a:solidFill>
              </a:ln>
            </c:spPr>
          </c:dPt>
          <c:dPt>
            <c:idx val="5"/>
            <c:bubble3D val="0"/>
            <c:spPr>
              <a:solidFill>
                <a:schemeClr val="accent3">
                  <a:lumMod val="75000"/>
                </a:schemeClr>
              </a:solidFill>
              <a:ln>
                <a:solidFill>
                  <a:schemeClr val="accent3">
                    <a:lumMod val="75000"/>
                  </a:schemeClr>
                </a:solidFill>
              </a:ln>
            </c:spPr>
          </c:dPt>
          <c:dPt>
            <c:idx val="6"/>
            <c:bubble3D val="0"/>
            <c:spPr>
              <a:pattFill prst="smCheck">
                <a:fgClr>
                  <a:schemeClr val="accent2">
                    <a:lumMod val="60000"/>
                    <a:lumOff val="40000"/>
                  </a:schemeClr>
                </a:fgClr>
                <a:bgClr>
                  <a:schemeClr val="bg1"/>
                </a:bgClr>
              </a:pattFill>
              <a:ln>
                <a:solidFill>
                  <a:schemeClr val="accent2">
                    <a:lumMod val="60000"/>
                    <a:lumOff val="40000"/>
                  </a:schemeClr>
                </a:solidFill>
              </a:ln>
            </c:spPr>
          </c:dPt>
          <c:dPt>
            <c:idx val="7"/>
            <c:bubble3D val="0"/>
            <c:spPr>
              <a:pattFill prst="pct5">
                <a:fgClr>
                  <a:schemeClr val="bg2">
                    <a:lumMod val="75000"/>
                  </a:schemeClr>
                </a:fgClr>
                <a:bgClr>
                  <a:schemeClr val="bg1"/>
                </a:bgClr>
              </a:pattFill>
              <a:ln>
                <a:solidFill>
                  <a:schemeClr val="bg2">
                    <a:lumMod val="75000"/>
                  </a:schemeClr>
                </a:solidFill>
              </a:ln>
            </c:spPr>
          </c:dPt>
          <c:dPt>
            <c:idx val="8"/>
            <c:bubble3D val="0"/>
            <c:spPr>
              <a:solidFill>
                <a:srgbClr val="FF0000"/>
              </a:solidFill>
              <a:ln>
                <a:solidFill>
                  <a:srgbClr val="FF0000"/>
                </a:solidFill>
              </a:ln>
            </c:spPr>
          </c:dPt>
          <c:dPt>
            <c:idx val="9"/>
            <c:bubble3D val="0"/>
            <c:spPr>
              <a:solidFill>
                <a:schemeClr val="accent1">
                  <a:lumMod val="40000"/>
                  <a:lumOff val="60000"/>
                </a:schemeClr>
              </a:solidFill>
            </c:spPr>
          </c:dPt>
          <c:dLbls>
            <c:dLbl>
              <c:idx val="1"/>
              <c:layout>
                <c:manualLayout>
                  <c:x val="1.2471655328798186E-2"/>
                  <c:y val="-0.13762604301328005"/>
                </c:manualLayout>
              </c:layout>
              <c:numFmt formatCode="0.0%" sourceLinked="0"/>
              <c:spPr/>
              <c:txPr>
                <a:bodyPr/>
                <a:lstStyle/>
                <a:p>
                  <a:pPr>
                    <a:defRPr sz="1000" b="0" i="0" u="none" strike="noStrike" baseline="0">
                      <a:solidFill>
                        <a:srgbClr val="000000"/>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15442194725659344"/>
                  <c:y val="-4.1666666666666664E-2"/>
                </c:manualLayout>
              </c:layout>
              <c:numFmt formatCode="0.0%" sourceLinked="0"/>
              <c:spPr/>
              <c:txPr>
                <a:bodyPr/>
                <a:lstStyle/>
                <a:p>
                  <a:pPr>
                    <a:defRPr sz="1000" b="0" i="0" u="none" strike="noStrike" baseline="0">
                      <a:solidFill>
                        <a:srgbClr val="000000"/>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0.17040834181441802"/>
                  <c:y val="-4.6299941673957346E-3"/>
                </c:manualLayout>
              </c:layout>
              <c:numFmt formatCode="0.0%" sourceLinked="0"/>
              <c:spPr/>
              <c:txPr>
                <a:bodyPr/>
                <a:lstStyle/>
                <a:p>
                  <a:pPr>
                    <a:defRPr sz="1000" b="0" i="0" u="none" strike="noStrike" baseline="0">
                      <a:solidFill>
                        <a:srgbClr val="000000"/>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0.16655328798185942"/>
                  <c:y val="-6.0185185185185147E-2"/>
                </c:manualLayout>
              </c:layout>
              <c:numFmt formatCode="0.0%" sourceLinked="0"/>
              <c:spPr/>
              <c:txPr>
                <a:bodyPr/>
                <a:lstStyle/>
                <a:p>
                  <a:pPr>
                    <a:defRPr sz="1000" b="0" i="0" u="none" strike="noStrike" baseline="0">
                      <a:solidFill>
                        <a:srgbClr val="FFFFFF"/>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6.8027210884353834E-3"/>
                  <c:y val="-1.8518823206800688E-2"/>
                </c:manualLayout>
              </c:layout>
              <c:numFmt formatCode="0.0%" sourceLinked="0"/>
              <c:spPr/>
              <c:txPr>
                <a:bodyPr/>
                <a:lstStyle/>
                <a:p>
                  <a:pPr>
                    <a:defRPr sz="1000" b="0" i="0" u="none" strike="noStrike" baseline="0">
                      <a:solidFill>
                        <a:srgbClr val="000000"/>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6"/>
              <c:layout>
                <c:manualLayout>
                  <c:x val="-0.33973056939311441"/>
                  <c:y val="-6.9103302385709314E-4"/>
                </c:manualLayout>
              </c:layout>
              <c:numFmt formatCode="0.0%" sourceLinked="0"/>
              <c:spPr/>
              <c:txPr>
                <a:bodyPr/>
                <a:lstStyle/>
                <a:p>
                  <a:pPr>
                    <a:defRPr sz="1000" b="0" i="0" u="none" strike="noStrike" baseline="0">
                      <a:solidFill>
                        <a:srgbClr val="000000"/>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16780045351473924"/>
                  <c:y val="0"/>
                </c:manualLayout>
              </c:layout>
              <c:numFmt formatCode="0.0%" sourceLinked="0"/>
              <c:spPr/>
              <c:txPr>
                <a:bodyPr/>
                <a:lstStyle/>
                <a:p>
                  <a:pPr>
                    <a:defRPr sz="1000" b="0" i="0" u="none" strike="noStrike" baseline="0">
                      <a:solidFill>
                        <a:srgbClr val="000000"/>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0.15849724336817073"/>
                  <c:y val="5.8348921854381459E-2"/>
                </c:manualLayout>
              </c:layout>
              <c:numFmt formatCode="0.0%" sourceLinked="0"/>
              <c:spPr/>
              <c:txPr>
                <a:bodyPr/>
                <a:lstStyle/>
                <a:p>
                  <a:pPr>
                    <a:defRPr sz="1000" b="0" i="0" u="none" strike="noStrike" baseline="0">
                      <a:solidFill>
                        <a:srgbClr val="000000"/>
                      </a:solidFill>
                      <a:latin typeface="Times New Roman"/>
                      <a:ea typeface="Times New Roman"/>
                      <a:cs typeface="Times New Roman"/>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tx>
                <c:rich>
                  <a:bodyPr/>
                  <a:lstStyle/>
                  <a:p>
                    <a:pPr>
                      <a:defRPr sz="10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Sociálne dávky 97,4%</a:t>
                    </a:r>
                  </a:p>
                </c:rich>
              </c:tx>
              <c:numFmt formatCode="0.0%" sourceLinked="0"/>
              <c:spPr/>
              <c:showLegendKey val="0"/>
              <c:showVal val="0"/>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sk-SK"/>
              </a:p>
            </c:txPr>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'Kap. 3 ESSPROS výdavky'!$S$37:$S$45</c:f>
              <c:strCache>
                <c:ptCount val="9"/>
                <c:pt idx="0">
                  <c:v>Iné výdavky</c:v>
                </c:pt>
                <c:pt idx="1">
                  <c:v>Administratívne náklady</c:v>
                </c:pt>
                <c:pt idx="2">
                  <c:v>Choroba, zdravotná starostlivosť</c:v>
                </c:pt>
                <c:pt idx="3">
                  <c:v>Invalidita</c:v>
                </c:pt>
                <c:pt idx="4">
                  <c:v>Staroba</c:v>
                </c:pt>
                <c:pt idx="5">
                  <c:v>Sociálne vylúčenie a bývanie</c:v>
                </c:pt>
                <c:pt idx="6">
                  <c:v>Pozostalí</c:v>
                </c:pt>
                <c:pt idx="7">
                  <c:v>Rodina, deti</c:v>
                </c:pt>
                <c:pt idx="8">
                  <c:v>Nezamestnanosť</c:v>
                </c:pt>
              </c:strCache>
            </c:strRef>
          </c:cat>
          <c:val>
            <c:numRef>
              <c:f>'Kap. 3 ESSPROS výdavky'!$T$37:$T$45</c:f>
              <c:numCache>
                <c:formatCode>#,##0.00</c:formatCode>
                <c:ptCount val="9"/>
                <c:pt idx="0">
                  <c:v>0.18</c:v>
                </c:pt>
                <c:pt idx="1">
                  <c:v>2.44</c:v>
                </c:pt>
                <c:pt idx="2" formatCode="#\ ##0.0">
                  <c:v>30.42</c:v>
                </c:pt>
                <c:pt idx="3" formatCode="#\ ##0.0">
                  <c:v>8.61</c:v>
                </c:pt>
                <c:pt idx="4" formatCode="#\ ##0.0">
                  <c:v>39.71</c:v>
                </c:pt>
                <c:pt idx="5" formatCode="#\ ##0.0">
                  <c:v>1.93</c:v>
                </c:pt>
                <c:pt idx="6" formatCode="#\ ##0.0">
                  <c:v>4.99</c:v>
                </c:pt>
                <c:pt idx="7" formatCode="#\ ##0.0">
                  <c:v>8.9</c:v>
                </c:pt>
                <c:pt idx="8" formatCode="#\ ##0.0">
                  <c:v>2.83</c:v>
                </c:pt>
              </c:numCache>
            </c:numRef>
          </c:val>
        </c:ser>
        <c:dLbls>
          <c:showLegendKey val="0"/>
          <c:showVal val="0"/>
          <c:showCatName val="0"/>
          <c:showSerName val="0"/>
          <c:showPercent val="0"/>
          <c:showBubbleSize val="0"/>
          <c:showLeaderLines val="1"/>
        </c:dLbls>
        <c:gapWidth val="157"/>
        <c:splitType val="pos"/>
        <c:splitPos val="7"/>
        <c:secondPieSize val="98"/>
        <c:serLines/>
      </c:ofPieChart>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7515122865159E-2"/>
          <c:y val="3.2935550713137994E-2"/>
          <c:w val="0.91237876040999399"/>
          <c:h val="0.66485240464345874"/>
        </c:manualLayout>
      </c:layout>
      <c:barChart>
        <c:barDir val="col"/>
        <c:grouping val="percentStacked"/>
        <c:varyColors val="0"/>
        <c:ser>
          <c:idx val="0"/>
          <c:order val="0"/>
          <c:tx>
            <c:strRef>
              <c:f>'Kap. 3 ESSPROS výdavky'!$T$62</c:f>
              <c:strCache>
                <c:ptCount val="1"/>
                <c:pt idx="0">
                  <c:v>Choroba, zdravotná starostlivosť</c:v>
                </c:pt>
              </c:strCache>
            </c:strRef>
          </c:tx>
          <c:spPr>
            <a:solidFill>
              <a:srgbClr val="800000"/>
            </a:solidFill>
            <a:ln>
              <a:solidFill>
                <a:schemeClr val="accent1"/>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výdavky'!$T$66:$T$85,'Kap. 3 ESSPROS výdavky'!$T$87:$T$93)</c:f>
              <c:numCache>
                <c:formatCode>General</c:formatCode>
                <c:ptCount val="27"/>
                <c:pt idx="0">
                  <c:v>28.02</c:v>
                </c:pt>
                <c:pt idx="1">
                  <c:v>26.02</c:v>
                </c:pt>
                <c:pt idx="2">
                  <c:v>30.78</c:v>
                </c:pt>
                <c:pt idx="3">
                  <c:v>19.45</c:v>
                </c:pt>
                <c:pt idx="4">
                  <c:v>33.22</c:v>
                </c:pt>
                <c:pt idx="5">
                  <c:v>28.18</c:v>
                </c:pt>
                <c:pt idx="6">
                  <c:v>30.54</c:v>
                </c:pt>
                <c:pt idx="7">
                  <c:v>19.3</c:v>
                </c:pt>
                <c:pt idx="8">
                  <c:v>26.85</c:v>
                </c:pt>
                <c:pt idx="9">
                  <c:v>26.88</c:v>
                </c:pt>
                <c:pt idx="10">
                  <c:v>32.94</c:v>
                </c:pt>
                <c:pt idx="11">
                  <c:v>22.23</c:v>
                </c:pt>
                <c:pt idx="12">
                  <c:v>21.75</c:v>
                </c:pt>
                <c:pt idx="13">
                  <c:v>24.21</c:v>
                </c:pt>
                <c:pt idx="14">
                  <c:v>28.86</c:v>
                </c:pt>
                <c:pt idx="15">
                  <c:v>24.3</c:v>
                </c:pt>
                <c:pt idx="16">
                  <c:v>27.83</c:v>
                </c:pt>
                <c:pt idx="17">
                  <c:v>32.520000000000003</c:v>
                </c:pt>
                <c:pt idx="18">
                  <c:v>31.07</c:v>
                </c:pt>
                <c:pt idx="19">
                  <c:v>24.7</c:v>
                </c:pt>
                <c:pt idx="20">
                  <c:v>23.35</c:v>
                </c:pt>
                <c:pt idx="21">
                  <c:v>25.97</c:v>
                </c:pt>
                <c:pt idx="22">
                  <c:v>31.79</c:v>
                </c:pt>
                <c:pt idx="23">
                  <c:v>30.42</c:v>
                </c:pt>
                <c:pt idx="24">
                  <c:v>22.9</c:v>
                </c:pt>
                <c:pt idx="25">
                  <c:v>25.72</c:v>
                </c:pt>
                <c:pt idx="26">
                  <c:v>34.590000000000003</c:v>
                </c:pt>
              </c:numCache>
            </c:numRef>
          </c:val>
        </c:ser>
        <c:ser>
          <c:idx val="1"/>
          <c:order val="1"/>
          <c:tx>
            <c:strRef>
              <c:f>'Kap. 3 ESSPROS výdavky'!$U$62</c:f>
              <c:strCache>
                <c:ptCount val="1"/>
                <c:pt idx="0">
                  <c:v>Invalidita</c:v>
                </c:pt>
              </c:strCache>
            </c:strRef>
          </c:tx>
          <c:spPr>
            <a:pattFill prst="ltDnDiag">
              <a:fgClr>
                <a:schemeClr val="accent1"/>
              </a:fgClr>
              <a:bgClr>
                <a:schemeClr val="bg1"/>
              </a:bgClr>
            </a:pattFill>
            <a:ln>
              <a:solidFill>
                <a:schemeClr val="accent1"/>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výdavky'!$U$66:$U$85,'Kap. 3 ESSPROS výdavky'!$U$87:$U$93)</c:f>
              <c:numCache>
                <c:formatCode>General</c:formatCode>
                <c:ptCount val="27"/>
                <c:pt idx="0">
                  <c:v>7.76</c:v>
                </c:pt>
                <c:pt idx="1">
                  <c:v>7.35</c:v>
                </c:pt>
                <c:pt idx="2">
                  <c:v>6.41</c:v>
                </c:pt>
                <c:pt idx="3">
                  <c:v>12.56</c:v>
                </c:pt>
                <c:pt idx="4">
                  <c:v>7.8</c:v>
                </c:pt>
                <c:pt idx="5">
                  <c:v>11.27</c:v>
                </c:pt>
                <c:pt idx="6">
                  <c:v>5.37</c:v>
                </c:pt>
                <c:pt idx="7">
                  <c:v>6.28</c:v>
                </c:pt>
                <c:pt idx="8">
                  <c:v>7.03</c:v>
                </c:pt>
                <c:pt idx="9">
                  <c:v>6.01</c:v>
                </c:pt>
                <c:pt idx="10">
                  <c:v>11.96</c:v>
                </c:pt>
                <c:pt idx="11">
                  <c:v>5.62</c:v>
                </c:pt>
                <c:pt idx="12">
                  <c:v>3.23</c:v>
                </c:pt>
                <c:pt idx="13">
                  <c:v>9.17</c:v>
                </c:pt>
                <c:pt idx="14">
                  <c:v>8.7200000000000006</c:v>
                </c:pt>
                <c:pt idx="15">
                  <c:v>10.88</c:v>
                </c:pt>
                <c:pt idx="16">
                  <c:v>6.79</c:v>
                </c:pt>
                <c:pt idx="17">
                  <c:v>3.69</c:v>
                </c:pt>
                <c:pt idx="18">
                  <c:v>8.9499999999999993</c:v>
                </c:pt>
                <c:pt idx="19">
                  <c:v>6.47</c:v>
                </c:pt>
                <c:pt idx="20">
                  <c:v>7.06</c:v>
                </c:pt>
                <c:pt idx="21">
                  <c:v>7.28</c:v>
                </c:pt>
                <c:pt idx="22">
                  <c:v>5.64</c:v>
                </c:pt>
                <c:pt idx="23">
                  <c:v>8.61</c:v>
                </c:pt>
                <c:pt idx="24">
                  <c:v>10.18</c:v>
                </c:pt>
                <c:pt idx="25">
                  <c:v>11.44</c:v>
                </c:pt>
                <c:pt idx="26">
                  <c:v>5.91</c:v>
                </c:pt>
              </c:numCache>
            </c:numRef>
          </c:val>
        </c:ser>
        <c:ser>
          <c:idx val="2"/>
          <c:order val="2"/>
          <c:tx>
            <c:strRef>
              <c:f>'Kap. 3 ESSPROS výdavky'!$V$62</c:f>
              <c:strCache>
                <c:ptCount val="1"/>
                <c:pt idx="0">
                  <c:v>Staroba</c:v>
                </c:pt>
              </c:strCache>
            </c:strRef>
          </c:tx>
          <c:spPr>
            <a:solidFill>
              <a:schemeClr val="accent2"/>
            </a:solidFill>
            <a:ln>
              <a:solidFill>
                <a:schemeClr val="accent2"/>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výdavky'!$V$66:$V$85,'Kap. 3 ESSPROS výdavky'!$V$87:$V$93)</c:f>
              <c:numCache>
                <c:formatCode>General</c:formatCode>
                <c:ptCount val="27"/>
                <c:pt idx="0">
                  <c:v>33.51</c:v>
                </c:pt>
                <c:pt idx="1">
                  <c:v>43.44</c:v>
                </c:pt>
                <c:pt idx="2">
                  <c:v>42.62</c:v>
                </c:pt>
                <c:pt idx="3">
                  <c:v>35.82</c:v>
                </c:pt>
                <c:pt idx="4">
                  <c:v>31.14</c:v>
                </c:pt>
                <c:pt idx="5">
                  <c:v>43</c:v>
                </c:pt>
                <c:pt idx="6">
                  <c:v>28.71</c:v>
                </c:pt>
                <c:pt idx="7">
                  <c:v>54.45</c:v>
                </c:pt>
                <c:pt idx="8">
                  <c:v>39.229999999999997</c:v>
                </c:pt>
                <c:pt idx="9">
                  <c:v>37.78</c:v>
                </c:pt>
                <c:pt idx="10">
                  <c:v>33.520000000000003</c:v>
                </c:pt>
                <c:pt idx="11">
                  <c:v>47.36</c:v>
                </c:pt>
                <c:pt idx="12">
                  <c:v>46.96</c:v>
                </c:pt>
                <c:pt idx="13">
                  <c:v>48.23</c:v>
                </c:pt>
                <c:pt idx="14">
                  <c:v>42.17</c:v>
                </c:pt>
                <c:pt idx="15">
                  <c:v>30.19</c:v>
                </c:pt>
                <c:pt idx="16">
                  <c:v>43.1</c:v>
                </c:pt>
                <c:pt idx="17">
                  <c:v>42.48</c:v>
                </c:pt>
                <c:pt idx="18">
                  <c:v>36.130000000000003</c:v>
                </c:pt>
                <c:pt idx="19">
                  <c:v>43.29</c:v>
                </c:pt>
                <c:pt idx="20">
                  <c:v>48.75</c:v>
                </c:pt>
                <c:pt idx="21">
                  <c:v>49.41</c:v>
                </c:pt>
                <c:pt idx="22">
                  <c:v>41.18</c:v>
                </c:pt>
                <c:pt idx="23">
                  <c:v>39.71</c:v>
                </c:pt>
                <c:pt idx="24">
                  <c:v>39.07</c:v>
                </c:pt>
                <c:pt idx="25">
                  <c:v>41.09</c:v>
                </c:pt>
                <c:pt idx="26">
                  <c:v>40.6</c:v>
                </c:pt>
              </c:numCache>
            </c:numRef>
          </c:val>
        </c:ser>
        <c:ser>
          <c:idx val="3"/>
          <c:order val="3"/>
          <c:tx>
            <c:strRef>
              <c:f>'Kap. 3 ESSPROS výdavky'!$W$62</c:f>
              <c:strCache>
                <c:ptCount val="1"/>
                <c:pt idx="0">
                  <c:v>Pozostalí</c:v>
                </c:pt>
              </c:strCache>
            </c:strRef>
          </c:tx>
          <c:spPr>
            <a:pattFill prst="zigZag">
              <a:fgClr>
                <a:schemeClr val="accent2"/>
              </a:fgClr>
              <a:bgClr>
                <a:schemeClr val="bg1"/>
              </a:bgClr>
            </a:pattFill>
            <a:ln>
              <a:solidFill>
                <a:schemeClr val="accent2"/>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výdavky'!$W$66:$W$85,'Kap. 3 ESSPROS výdavky'!$W$87:$W$93)</c:f>
              <c:numCache>
                <c:formatCode>General</c:formatCode>
                <c:ptCount val="27"/>
                <c:pt idx="0">
                  <c:v>6.27</c:v>
                </c:pt>
                <c:pt idx="1">
                  <c:v>5.32</c:v>
                </c:pt>
                <c:pt idx="2">
                  <c:v>3.33</c:v>
                </c:pt>
                <c:pt idx="3">
                  <c:v>6.33</c:v>
                </c:pt>
                <c:pt idx="4">
                  <c:v>6.3</c:v>
                </c:pt>
                <c:pt idx="5">
                  <c:v>0.37</c:v>
                </c:pt>
                <c:pt idx="6">
                  <c:v>1.97</c:v>
                </c:pt>
                <c:pt idx="7">
                  <c:v>10.119999999999999</c:v>
                </c:pt>
                <c:pt idx="8">
                  <c:v>9.65</c:v>
                </c:pt>
                <c:pt idx="9">
                  <c:v>5.14</c:v>
                </c:pt>
                <c:pt idx="10">
                  <c:v>9.4600000000000009</c:v>
                </c:pt>
                <c:pt idx="11">
                  <c:v>8.91</c:v>
                </c:pt>
                <c:pt idx="12">
                  <c:v>6.75</c:v>
                </c:pt>
                <c:pt idx="13">
                  <c:v>1.24</c:v>
                </c:pt>
                <c:pt idx="14">
                  <c:v>2.79</c:v>
                </c:pt>
                <c:pt idx="15">
                  <c:v>7.73</c:v>
                </c:pt>
                <c:pt idx="16">
                  <c:v>5.45</c:v>
                </c:pt>
                <c:pt idx="17">
                  <c:v>8.23</c:v>
                </c:pt>
                <c:pt idx="18">
                  <c:v>3.81</c:v>
                </c:pt>
                <c:pt idx="19">
                  <c:v>5.85</c:v>
                </c:pt>
                <c:pt idx="20">
                  <c:v>7.29</c:v>
                </c:pt>
                <c:pt idx="21">
                  <c:v>4.5599999999999996</c:v>
                </c:pt>
                <c:pt idx="22">
                  <c:v>6.29</c:v>
                </c:pt>
                <c:pt idx="23">
                  <c:v>4.99</c:v>
                </c:pt>
                <c:pt idx="24">
                  <c:v>2.65</c:v>
                </c:pt>
                <c:pt idx="25">
                  <c:v>1.1499999999999999</c:v>
                </c:pt>
                <c:pt idx="26">
                  <c:v>0.3</c:v>
                </c:pt>
              </c:numCache>
            </c:numRef>
          </c:val>
        </c:ser>
        <c:ser>
          <c:idx val="4"/>
          <c:order val="4"/>
          <c:tx>
            <c:strRef>
              <c:f>'Kap. 3 ESSPROS výdavky'!$X$62</c:f>
              <c:strCache>
                <c:ptCount val="1"/>
                <c:pt idx="0">
                  <c:v>Rodina/deti</c:v>
                </c:pt>
              </c:strCache>
            </c:strRef>
          </c:tx>
          <c:spPr>
            <a:solidFill>
              <a:schemeClr val="accent2">
                <a:lumMod val="60000"/>
                <a:lumOff val="40000"/>
              </a:schemeClr>
            </a:solidFill>
            <a:ln>
              <a:solidFill>
                <a:schemeClr val="accent2">
                  <a:lumMod val="60000"/>
                  <a:lumOff val="40000"/>
                </a:schemeClr>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výdavky'!$X$66:$X$85,'Kap. 3 ESSPROS výdavky'!$X$87:$X$93)</c:f>
              <c:numCache>
                <c:formatCode>General</c:formatCode>
                <c:ptCount val="27"/>
                <c:pt idx="0">
                  <c:v>7.02</c:v>
                </c:pt>
                <c:pt idx="1">
                  <c:v>10.63</c:v>
                </c:pt>
                <c:pt idx="2">
                  <c:v>8.52</c:v>
                </c:pt>
                <c:pt idx="3">
                  <c:v>10.76</c:v>
                </c:pt>
                <c:pt idx="4">
                  <c:v>10.86</c:v>
                </c:pt>
                <c:pt idx="5">
                  <c:v>12.61</c:v>
                </c:pt>
                <c:pt idx="6">
                  <c:v>11.59</c:v>
                </c:pt>
                <c:pt idx="7">
                  <c:v>4.05</c:v>
                </c:pt>
                <c:pt idx="8">
                  <c:v>5.19</c:v>
                </c:pt>
                <c:pt idx="9">
                  <c:v>7.27</c:v>
                </c:pt>
                <c:pt idx="10">
                  <c:v>6.98</c:v>
                </c:pt>
                <c:pt idx="11">
                  <c:v>5.75</c:v>
                </c:pt>
                <c:pt idx="12">
                  <c:v>6.04</c:v>
                </c:pt>
                <c:pt idx="13">
                  <c:v>10.5</c:v>
                </c:pt>
                <c:pt idx="14">
                  <c:v>7.15</c:v>
                </c:pt>
                <c:pt idx="15">
                  <c:v>15.25</c:v>
                </c:pt>
                <c:pt idx="16">
                  <c:v>11.88</c:v>
                </c:pt>
                <c:pt idx="17">
                  <c:v>6.64</c:v>
                </c:pt>
                <c:pt idx="18">
                  <c:v>3.64</c:v>
                </c:pt>
                <c:pt idx="19">
                  <c:v>9.33</c:v>
                </c:pt>
                <c:pt idx="20">
                  <c:v>4.51</c:v>
                </c:pt>
                <c:pt idx="21">
                  <c:v>8.61</c:v>
                </c:pt>
                <c:pt idx="22">
                  <c:v>7.5</c:v>
                </c:pt>
                <c:pt idx="23">
                  <c:v>8.9</c:v>
                </c:pt>
                <c:pt idx="24">
                  <c:v>10.09</c:v>
                </c:pt>
                <c:pt idx="25">
                  <c:v>10.25</c:v>
                </c:pt>
                <c:pt idx="26">
                  <c:v>9.57</c:v>
                </c:pt>
              </c:numCache>
            </c:numRef>
          </c:val>
        </c:ser>
        <c:ser>
          <c:idx val="5"/>
          <c:order val="5"/>
          <c:tx>
            <c:strRef>
              <c:f>'Kap. 3 ESSPROS výdavky'!$Y$62</c:f>
              <c:strCache>
                <c:ptCount val="1"/>
                <c:pt idx="0">
                  <c:v>Nezamestnanosť</c:v>
                </c:pt>
              </c:strCache>
            </c:strRef>
          </c:tx>
          <c:spPr>
            <a:pattFill prst="pct30">
              <a:fgClr>
                <a:schemeClr val="accent2">
                  <a:lumMod val="60000"/>
                  <a:lumOff val="40000"/>
                </a:schemeClr>
              </a:fgClr>
              <a:bgClr>
                <a:schemeClr val="bg1"/>
              </a:bgClr>
            </a:pattFill>
            <a:ln>
              <a:solidFill>
                <a:schemeClr val="accent2">
                  <a:lumMod val="60000"/>
                  <a:lumOff val="40000"/>
                </a:schemeClr>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výdavky'!$Y$66:$Y$85,'Kap. 3 ESSPROS výdavky'!$Y$87:$Y$93)</c:f>
              <c:numCache>
                <c:formatCode>General</c:formatCode>
                <c:ptCount val="27"/>
                <c:pt idx="0">
                  <c:v>10.210000000000001</c:v>
                </c:pt>
                <c:pt idx="1">
                  <c:v>2.82</c:v>
                </c:pt>
                <c:pt idx="2">
                  <c:v>2.61</c:v>
                </c:pt>
                <c:pt idx="3">
                  <c:v>4.7</c:v>
                </c:pt>
                <c:pt idx="4">
                  <c:v>3.51</c:v>
                </c:pt>
                <c:pt idx="5">
                  <c:v>2.68</c:v>
                </c:pt>
                <c:pt idx="6">
                  <c:v>11.41</c:v>
                </c:pt>
                <c:pt idx="7">
                  <c:v>3.91</c:v>
                </c:pt>
                <c:pt idx="8">
                  <c:v>8.7899999999999991</c:v>
                </c:pt>
                <c:pt idx="9">
                  <c:v>5.85</c:v>
                </c:pt>
                <c:pt idx="10">
                  <c:v>2.3199999999999998</c:v>
                </c:pt>
                <c:pt idx="11">
                  <c:v>5.7</c:v>
                </c:pt>
                <c:pt idx="12">
                  <c:v>5.57</c:v>
                </c:pt>
                <c:pt idx="13">
                  <c:v>3.89</c:v>
                </c:pt>
                <c:pt idx="14">
                  <c:v>3.26</c:v>
                </c:pt>
                <c:pt idx="15">
                  <c:v>6.49</c:v>
                </c:pt>
                <c:pt idx="16">
                  <c:v>1.58</c:v>
                </c:pt>
                <c:pt idx="17">
                  <c:v>2.94</c:v>
                </c:pt>
                <c:pt idx="18">
                  <c:v>4.91</c:v>
                </c:pt>
                <c:pt idx="19">
                  <c:v>5.5</c:v>
                </c:pt>
                <c:pt idx="20">
                  <c:v>4.4000000000000004</c:v>
                </c:pt>
                <c:pt idx="21">
                  <c:v>0.72</c:v>
                </c:pt>
                <c:pt idx="22">
                  <c:v>2.69</c:v>
                </c:pt>
                <c:pt idx="23">
                  <c:v>2.83</c:v>
                </c:pt>
                <c:pt idx="24">
                  <c:v>8.39</c:v>
                </c:pt>
                <c:pt idx="25">
                  <c:v>3.6</c:v>
                </c:pt>
                <c:pt idx="26">
                  <c:v>1.36</c:v>
                </c:pt>
              </c:numCache>
            </c:numRef>
          </c:val>
        </c:ser>
        <c:ser>
          <c:idx val="6"/>
          <c:order val="6"/>
          <c:tx>
            <c:strRef>
              <c:f>'Kap. 3 ESSPROS výdavky'!$Z$62</c:f>
              <c:strCache>
                <c:ptCount val="1"/>
                <c:pt idx="0">
                  <c:v>Bývanie</c:v>
                </c:pt>
              </c:strCache>
            </c:strRef>
          </c:tx>
          <c:spPr>
            <a:solidFill>
              <a:schemeClr val="accent3"/>
            </a:solidFill>
            <a:ln>
              <a:solidFill>
                <a:schemeClr val="accent3"/>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výdavky'!$Z$66:$Z$85,'Kap. 3 ESSPROS výdavky'!$Z$87:$Z$93)</c:f>
              <c:numCache>
                <c:formatCode>General</c:formatCode>
                <c:ptCount val="27"/>
                <c:pt idx="0">
                  <c:v>0.77</c:v>
                </c:pt>
                <c:pt idx="1">
                  <c:v>0</c:v>
                </c:pt>
                <c:pt idx="2">
                  <c:v>1.42</c:v>
                </c:pt>
                <c:pt idx="3">
                  <c:v>2.1800000000000002</c:v>
                </c:pt>
                <c:pt idx="4">
                  <c:v>1.9</c:v>
                </c:pt>
                <c:pt idx="5">
                  <c:v>0.16</c:v>
                </c:pt>
                <c:pt idx="6">
                  <c:v>3.05</c:v>
                </c:pt>
                <c:pt idx="7">
                  <c:v>0.11</c:v>
                </c:pt>
                <c:pt idx="8">
                  <c:v>0.41</c:v>
                </c:pt>
                <c:pt idx="9">
                  <c:v>2.4300000000000002</c:v>
                </c:pt>
                <c:pt idx="10">
                  <c:v>0.11</c:v>
                </c:pt>
                <c:pt idx="11">
                  <c:v>0.12</c:v>
                </c:pt>
                <c:pt idx="12">
                  <c:v>1.67</c:v>
                </c:pt>
                <c:pt idx="13">
                  <c:v>0.57999999999999996</c:v>
                </c:pt>
                <c:pt idx="14">
                  <c:v>0.05</c:v>
                </c:pt>
                <c:pt idx="15">
                  <c:v>1.4</c:v>
                </c:pt>
                <c:pt idx="16">
                  <c:v>1.45</c:v>
                </c:pt>
                <c:pt idx="17">
                  <c:v>1.27</c:v>
                </c:pt>
                <c:pt idx="18">
                  <c:v>1.51</c:v>
                </c:pt>
                <c:pt idx="19">
                  <c:v>0.4</c:v>
                </c:pt>
                <c:pt idx="20">
                  <c:v>0.01</c:v>
                </c:pt>
                <c:pt idx="21">
                  <c:v>0.11</c:v>
                </c:pt>
                <c:pt idx="22">
                  <c:v>0.1</c:v>
                </c:pt>
                <c:pt idx="23">
                  <c:v>0.23</c:v>
                </c:pt>
                <c:pt idx="24">
                  <c:v>2.19</c:v>
                </c:pt>
                <c:pt idx="25">
                  <c:v>1.52</c:v>
                </c:pt>
                <c:pt idx="26">
                  <c:v>4.71</c:v>
                </c:pt>
              </c:numCache>
            </c:numRef>
          </c:val>
        </c:ser>
        <c:ser>
          <c:idx val="7"/>
          <c:order val="7"/>
          <c:tx>
            <c:strRef>
              <c:f>'Kap. 3 ESSPROS výdavky'!$AA$62</c:f>
              <c:strCache>
                <c:ptCount val="1"/>
                <c:pt idx="0">
                  <c:v>Sociálne vylúčenie</c:v>
                </c:pt>
              </c:strCache>
            </c:strRef>
          </c:tx>
          <c:spPr>
            <a:pattFill prst="dkUpDiag">
              <a:fgClr>
                <a:schemeClr val="accent3"/>
              </a:fgClr>
              <a:bgClr>
                <a:schemeClr val="bg1"/>
              </a:bgClr>
            </a:pattFill>
            <a:ln>
              <a:solidFill>
                <a:schemeClr val="accent3"/>
              </a:solidFill>
            </a:ln>
          </c:spPr>
          <c:invertIfNegative val="0"/>
          <c:cat>
            <c:strRef>
              <c:f>('Kap. 3 ESSPROS výdavky'!$S$66:$S$85,'Kap. 3 ESSPROS výdavky'!$S$87:$S$93)</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 3 ESSPROS výdavky'!$AA$66:$AA$85,'Kap. 3 ESSPROS výdavky'!$AA$87:$AA$93)</c:f>
              <c:numCache>
                <c:formatCode>General</c:formatCode>
                <c:ptCount val="27"/>
                <c:pt idx="0">
                  <c:v>2.23</c:v>
                </c:pt>
                <c:pt idx="1">
                  <c:v>1.54</c:v>
                </c:pt>
                <c:pt idx="2">
                  <c:v>1.46</c:v>
                </c:pt>
                <c:pt idx="3">
                  <c:v>4.54</c:v>
                </c:pt>
                <c:pt idx="4">
                  <c:v>1</c:v>
                </c:pt>
                <c:pt idx="5">
                  <c:v>0.55000000000000004</c:v>
                </c:pt>
                <c:pt idx="6">
                  <c:v>0.73</c:v>
                </c:pt>
                <c:pt idx="7">
                  <c:v>0.48</c:v>
                </c:pt>
                <c:pt idx="8">
                  <c:v>1.01</c:v>
                </c:pt>
                <c:pt idx="9">
                  <c:v>2.78</c:v>
                </c:pt>
                <c:pt idx="10">
                  <c:v>0.95</c:v>
                </c:pt>
                <c:pt idx="11">
                  <c:v>0.76</c:v>
                </c:pt>
                <c:pt idx="12">
                  <c:v>5.84</c:v>
                </c:pt>
                <c:pt idx="13">
                  <c:v>0.72</c:v>
                </c:pt>
                <c:pt idx="14">
                  <c:v>2.11</c:v>
                </c:pt>
                <c:pt idx="15">
                  <c:v>2.23</c:v>
                </c:pt>
                <c:pt idx="16">
                  <c:v>0.59</c:v>
                </c:pt>
                <c:pt idx="17">
                  <c:v>1.19</c:v>
                </c:pt>
                <c:pt idx="18">
                  <c:v>4.1399999999999997</c:v>
                </c:pt>
                <c:pt idx="19">
                  <c:v>1.88</c:v>
                </c:pt>
                <c:pt idx="20">
                  <c:v>0.81</c:v>
                </c:pt>
                <c:pt idx="21">
                  <c:v>1.1100000000000001</c:v>
                </c:pt>
                <c:pt idx="22">
                  <c:v>3.11</c:v>
                </c:pt>
                <c:pt idx="23">
                  <c:v>1.7</c:v>
                </c:pt>
                <c:pt idx="24">
                  <c:v>2.79</c:v>
                </c:pt>
                <c:pt idx="25">
                  <c:v>3.25</c:v>
                </c:pt>
                <c:pt idx="26">
                  <c:v>2.2000000000000002</c:v>
                </c:pt>
              </c:numCache>
            </c:numRef>
          </c:val>
        </c:ser>
        <c:dLbls>
          <c:showLegendKey val="0"/>
          <c:showVal val="0"/>
          <c:showCatName val="0"/>
          <c:showSerName val="0"/>
          <c:showPercent val="0"/>
          <c:showBubbleSize val="0"/>
        </c:dLbls>
        <c:gapWidth val="54"/>
        <c:overlap val="100"/>
        <c:axId val="287560256"/>
        <c:axId val="287555552"/>
      </c:barChart>
      <c:catAx>
        <c:axId val="2875602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Times New Roman"/>
                <a:ea typeface="Times New Roman"/>
                <a:cs typeface="Times New Roman"/>
              </a:defRPr>
            </a:pPr>
            <a:endParaRPr lang="sk-SK"/>
          </a:p>
        </c:txPr>
        <c:crossAx val="287555552"/>
        <c:crosses val="autoZero"/>
        <c:auto val="1"/>
        <c:lblAlgn val="ctr"/>
        <c:lblOffset val="100"/>
        <c:noMultiLvlLbl val="0"/>
      </c:catAx>
      <c:valAx>
        <c:axId val="28755555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60256"/>
        <c:crosses val="autoZero"/>
        <c:crossBetween val="between"/>
        <c:majorUnit val="0.1"/>
      </c:valAx>
    </c:plotArea>
    <c:legend>
      <c:legendPos val="b"/>
      <c:layout>
        <c:manualLayout>
          <c:xMode val="edge"/>
          <c:yMode val="edge"/>
          <c:x val="6.985889192958665E-2"/>
          <c:y val="0.83369575318771039"/>
          <c:w val="0.88343710347464843"/>
          <c:h val="0.15891485896278779"/>
        </c:manualLayout>
      </c:layout>
      <c:overlay val="0"/>
      <c:txPr>
        <a:bodyPr/>
        <a:lstStyle/>
        <a:p>
          <a:pPr>
            <a:defRPr sz="825" b="0" i="0" u="none" strike="noStrike" baseline="0">
              <a:solidFill>
                <a:srgbClr val="000000"/>
              </a:solidFill>
              <a:latin typeface="Times New Roman"/>
              <a:ea typeface="Times New Roman"/>
              <a:cs typeface="Times New Roman"/>
            </a:defRPr>
          </a:pPr>
          <a:endParaRPr lang="sk-SK"/>
        </a:p>
      </c:txPr>
    </c:legend>
    <c:plotVisOnly val="1"/>
    <c:dispBlanksAs val="gap"/>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477203806793786E-2"/>
          <c:y val="5.1400554097404488E-2"/>
          <c:w val="0.83126534821327169"/>
          <c:h val="0.82281678707687311"/>
        </c:manualLayout>
      </c:layout>
      <c:barChart>
        <c:barDir val="col"/>
        <c:grouping val="clustered"/>
        <c:varyColors val="0"/>
        <c:ser>
          <c:idx val="0"/>
          <c:order val="0"/>
          <c:tx>
            <c:strRef>
              <c:f>'Kap. 3 ESSPROS výdavky'!$S$98</c:f>
              <c:strCache>
                <c:ptCount val="1"/>
                <c:pt idx="0">
                  <c:v>Hrubé výdavky (% HDP)</c:v>
                </c:pt>
              </c:strCache>
            </c:strRef>
          </c:tx>
          <c:spPr>
            <a:solidFill>
              <a:schemeClr val="accent2">
                <a:lumMod val="40000"/>
                <a:lumOff val="60000"/>
              </a:schemeClr>
            </a:solidFill>
          </c:spPr>
          <c:invertIfNegative val="0"/>
          <c:cat>
            <c:strRef>
              <c:f>'Kap. 3 ESSPROS výdavky'!$R$99:$R$125</c:f>
              <c:strCache>
                <c:ptCount val="27"/>
                <c:pt idx="0">
                  <c:v>LV</c:v>
                </c:pt>
                <c:pt idx="1">
                  <c:v>LT</c:v>
                </c:pt>
                <c:pt idx="2">
                  <c:v>RO</c:v>
                </c:pt>
                <c:pt idx="3">
                  <c:v>EE</c:v>
                </c:pt>
                <c:pt idx="4">
                  <c:v>BG</c:v>
                </c:pt>
                <c:pt idx="5">
                  <c:v>SK</c:v>
                </c:pt>
                <c:pt idx="6">
                  <c:v>MT</c:v>
                </c:pt>
                <c:pt idx="7">
                  <c:v>CZ</c:v>
                </c:pt>
                <c:pt idx="8">
                  <c:v>IE</c:v>
                </c:pt>
                <c:pt idx="9">
                  <c:v>HU</c:v>
                </c:pt>
                <c:pt idx="10">
                  <c:v>HR</c:v>
                </c:pt>
                <c:pt idx="11">
                  <c:v>CY</c:v>
                </c:pt>
                <c:pt idx="12">
                  <c:v>LU</c:v>
                </c:pt>
                <c:pt idx="13">
                  <c:v>SI</c:v>
                </c:pt>
                <c:pt idx="14">
                  <c:v>ES</c:v>
                </c:pt>
                <c:pt idx="15">
                  <c:v>PT</c:v>
                </c:pt>
                <c:pt idx="16">
                  <c:v>GR</c:v>
                </c:pt>
                <c:pt idx="17">
                  <c:v>UK</c:v>
                </c:pt>
                <c:pt idx="18">
                  <c:v>DE</c:v>
                </c:pt>
                <c:pt idx="19">
                  <c:v>IT</c:v>
                </c:pt>
                <c:pt idx="20">
                  <c:v>NL</c:v>
                </c:pt>
                <c:pt idx="21">
                  <c:v>SE</c:v>
                </c:pt>
                <c:pt idx="22">
                  <c:v>BE</c:v>
                </c:pt>
                <c:pt idx="23">
                  <c:v>AT</c:v>
                </c:pt>
                <c:pt idx="24">
                  <c:v>FI</c:v>
                </c:pt>
                <c:pt idx="25">
                  <c:v>DK</c:v>
                </c:pt>
                <c:pt idx="26">
                  <c:v>FR</c:v>
                </c:pt>
              </c:strCache>
            </c:strRef>
          </c:cat>
          <c:val>
            <c:numRef>
              <c:f>'Kap. 3 ESSPROS výdavky'!$S$99:$S$125</c:f>
              <c:numCache>
                <c:formatCode>#,##0.00</c:formatCode>
                <c:ptCount val="27"/>
                <c:pt idx="0">
                  <c:v>14.26</c:v>
                </c:pt>
                <c:pt idx="1">
                  <c:v>14.41</c:v>
                </c:pt>
                <c:pt idx="2">
                  <c:v>14.44</c:v>
                </c:pt>
                <c:pt idx="3">
                  <c:v>14.94</c:v>
                </c:pt>
                <c:pt idx="4">
                  <c:v>17.93</c:v>
                </c:pt>
                <c:pt idx="5">
                  <c:v>17.989999999999998</c:v>
                </c:pt>
                <c:pt idx="6">
                  <c:v>18.079999999999998</c:v>
                </c:pt>
                <c:pt idx="7">
                  <c:v>19.09</c:v>
                </c:pt>
                <c:pt idx="8">
                  <c:v>19.34</c:v>
                </c:pt>
                <c:pt idx="9">
                  <c:v>19.68</c:v>
                </c:pt>
                <c:pt idx="10">
                  <c:v>21.01</c:v>
                </c:pt>
                <c:pt idx="11">
                  <c:v>22.17</c:v>
                </c:pt>
                <c:pt idx="12">
                  <c:v>22.38</c:v>
                </c:pt>
                <c:pt idx="13">
                  <c:v>23.47</c:v>
                </c:pt>
                <c:pt idx="14">
                  <c:v>24.91</c:v>
                </c:pt>
                <c:pt idx="15">
                  <c:v>25.48</c:v>
                </c:pt>
                <c:pt idx="16">
                  <c:v>25.5</c:v>
                </c:pt>
                <c:pt idx="17">
                  <c:v>27.16</c:v>
                </c:pt>
                <c:pt idx="18">
                  <c:v>27.79</c:v>
                </c:pt>
                <c:pt idx="19">
                  <c:v>28.8</c:v>
                </c:pt>
                <c:pt idx="20">
                  <c:v>28.93</c:v>
                </c:pt>
                <c:pt idx="21">
                  <c:v>28.94</c:v>
                </c:pt>
                <c:pt idx="22">
                  <c:v>29.01</c:v>
                </c:pt>
                <c:pt idx="23">
                  <c:v>29.24</c:v>
                </c:pt>
                <c:pt idx="24">
                  <c:v>31.11</c:v>
                </c:pt>
                <c:pt idx="25">
                  <c:v>31.57</c:v>
                </c:pt>
                <c:pt idx="26">
                  <c:v>32.119999999999997</c:v>
                </c:pt>
              </c:numCache>
            </c:numRef>
          </c:val>
        </c:ser>
        <c:ser>
          <c:idx val="1"/>
          <c:order val="1"/>
          <c:tx>
            <c:strRef>
              <c:f>'Kap. 3 ESSPROS výdavky'!$T$98</c:f>
              <c:strCache>
                <c:ptCount val="1"/>
                <c:pt idx="0">
                  <c:v>Netto výdavky (% HDP)</c:v>
                </c:pt>
              </c:strCache>
            </c:strRef>
          </c:tx>
          <c:invertIfNegative val="0"/>
          <c:cat>
            <c:strRef>
              <c:f>'Kap. 3 ESSPROS výdavky'!$R$99:$R$125</c:f>
              <c:strCache>
                <c:ptCount val="27"/>
                <c:pt idx="0">
                  <c:v>LV</c:v>
                </c:pt>
                <c:pt idx="1">
                  <c:v>LT</c:v>
                </c:pt>
                <c:pt idx="2">
                  <c:v>RO</c:v>
                </c:pt>
                <c:pt idx="3">
                  <c:v>EE</c:v>
                </c:pt>
                <c:pt idx="4">
                  <c:v>BG</c:v>
                </c:pt>
                <c:pt idx="5">
                  <c:v>SK</c:v>
                </c:pt>
                <c:pt idx="6">
                  <c:v>MT</c:v>
                </c:pt>
                <c:pt idx="7">
                  <c:v>CZ</c:v>
                </c:pt>
                <c:pt idx="8">
                  <c:v>IE</c:v>
                </c:pt>
                <c:pt idx="9">
                  <c:v>HU</c:v>
                </c:pt>
                <c:pt idx="10">
                  <c:v>HR</c:v>
                </c:pt>
                <c:pt idx="11">
                  <c:v>CY</c:v>
                </c:pt>
                <c:pt idx="12">
                  <c:v>LU</c:v>
                </c:pt>
                <c:pt idx="13">
                  <c:v>SI</c:v>
                </c:pt>
                <c:pt idx="14">
                  <c:v>ES</c:v>
                </c:pt>
                <c:pt idx="15">
                  <c:v>PT</c:v>
                </c:pt>
                <c:pt idx="16">
                  <c:v>GR</c:v>
                </c:pt>
                <c:pt idx="17">
                  <c:v>UK</c:v>
                </c:pt>
                <c:pt idx="18">
                  <c:v>DE</c:v>
                </c:pt>
                <c:pt idx="19">
                  <c:v>IT</c:v>
                </c:pt>
                <c:pt idx="20">
                  <c:v>NL</c:v>
                </c:pt>
                <c:pt idx="21">
                  <c:v>SE</c:v>
                </c:pt>
                <c:pt idx="22">
                  <c:v>BE</c:v>
                </c:pt>
                <c:pt idx="23">
                  <c:v>AT</c:v>
                </c:pt>
                <c:pt idx="24">
                  <c:v>FI</c:v>
                </c:pt>
                <c:pt idx="25">
                  <c:v>DK</c:v>
                </c:pt>
                <c:pt idx="26">
                  <c:v>FR</c:v>
                </c:pt>
              </c:strCache>
            </c:strRef>
          </c:cat>
          <c:val>
            <c:numRef>
              <c:f>'Kap. 3 ESSPROS výdavky'!$T$99:$T$125</c:f>
              <c:numCache>
                <c:formatCode>#,##0.00</c:formatCode>
                <c:ptCount val="27"/>
                <c:pt idx="0">
                  <c:v>13.79</c:v>
                </c:pt>
                <c:pt idx="1">
                  <c:v>14.2</c:v>
                </c:pt>
                <c:pt idx="2">
                  <c:v>14.23</c:v>
                </c:pt>
                <c:pt idx="3">
                  <c:v>14.61</c:v>
                </c:pt>
                <c:pt idx="4">
                  <c:v>17.93</c:v>
                </c:pt>
                <c:pt idx="5">
                  <c:v>17.940000000000001</c:v>
                </c:pt>
                <c:pt idx="6">
                  <c:v>17.7</c:v>
                </c:pt>
                <c:pt idx="7">
                  <c:v>19.010000000000002</c:v>
                </c:pt>
                <c:pt idx="8">
                  <c:v>19.18</c:v>
                </c:pt>
                <c:pt idx="9">
                  <c:v>19.48</c:v>
                </c:pt>
                <c:pt idx="10">
                  <c:v>20.72</c:v>
                </c:pt>
                <c:pt idx="11">
                  <c:v>20.99</c:v>
                </c:pt>
                <c:pt idx="12">
                  <c:v>20.37</c:v>
                </c:pt>
                <c:pt idx="13">
                  <c:v>23.17</c:v>
                </c:pt>
                <c:pt idx="14">
                  <c:v>23.5</c:v>
                </c:pt>
                <c:pt idx="15">
                  <c:v>23.47</c:v>
                </c:pt>
                <c:pt idx="16">
                  <c:v>24</c:v>
                </c:pt>
                <c:pt idx="17">
                  <c:v>26.18</c:v>
                </c:pt>
                <c:pt idx="18">
                  <c:v>25.4</c:v>
                </c:pt>
                <c:pt idx="19">
                  <c:v>25.27</c:v>
                </c:pt>
                <c:pt idx="20">
                  <c:v>23.03</c:v>
                </c:pt>
                <c:pt idx="21">
                  <c:v>25.61</c:v>
                </c:pt>
                <c:pt idx="22">
                  <c:v>26.88</c:v>
                </c:pt>
                <c:pt idx="23">
                  <c:v>26.12</c:v>
                </c:pt>
                <c:pt idx="24">
                  <c:v>27.74</c:v>
                </c:pt>
                <c:pt idx="25">
                  <c:v>26.55</c:v>
                </c:pt>
                <c:pt idx="26">
                  <c:v>30.28</c:v>
                </c:pt>
              </c:numCache>
            </c:numRef>
          </c:val>
        </c:ser>
        <c:dLbls>
          <c:showLegendKey val="0"/>
          <c:showVal val="0"/>
          <c:showCatName val="0"/>
          <c:showSerName val="0"/>
          <c:showPercent val="0"/>
          <c:showBubbleSize val="0"/>
        </c:dLbls>
        <c:gapWidth val="35"/>
        <c:axId val="287561040"/>
        <c:axId val="287557120"/>
      </c:barChart>
      <c:lineChart>
        <c:grouping val="standard"/>
        <c:varyColors val="0"/>
        <c:ser>
          <c:idx val="2"/>
          <c:order val="2"/>
          <c:tx>
            <c:strRef>
              <c:f>'Kap. 3 ESSPROS výdavky'!$U$98</c:f>
              <c:strCache>
                <c:ptCount val="1"/>
                <c:pt idx="0">
                  <c:v>Efektívne daňovo-odvodové zaťaženie sociálnych dávok</c:v>
                </c:pt>
              </c:strCache>
            </c:strRef>
          </c:tx>
          <c:spPr>
            <a:ln>
              <a:noFill/>
            </a:ln>
          </c:spPr>
          <c:marker>
            <c:spPr>
              <a:solidFill>
                <a:schemeClr val="accent1"/>
              </a:solidFill>
              <a:ln w="15875">
                <a:solidFill>
                  <a:schemeClr val="accent2">
                    <a:lumMod val="20000"/>
                    <a:lumOff val="80000"/>
                  </a:schemeClr>
                </a:solidFill>
              </a:ln>
            </c:spPr>
          </c:marker>
          <c:cat>
            <c:strRef>
              <c:f>'Kap. 3 ESSPROS výdavky'!$R$99:$R$125</c:f>
              <c:strCache>
                <c:ptCount val="27"/>
                <c:pt idx="0">
                  <c:v>LV</c:v>
                </c:pt>
                <c:pt idx="1">
                  <c:v>LT</c:v>
                </c:pt>
                <c:pt idx="2">
                  <c:v>RO</c:v>
                </c:pt>
                <c:pt idx="3">
                  <c:v>EE</c:v>
                </c:pt>
                <c:pt idx="4">
                  <c:v>BG</c:v>
                </c:pt>
                <c:pt idx="5">
                  <c:v>SK</c:v>
                </c:pt>
                <c:pt idx="6">
                  <c:v>MT</c:v>
                </c:pt>
                <c:pt idx="7">
                  <c:v>CZ</c:v>
                </c:pt>
                <c:pt idx="8">
                  <c:v>IE</c:v>
                </c:pt>
                <c:pt idx="9">
                  <c:v>HU</c:v>
                </c:pt>
                <c:pt idx="10">
                  <c:v>HR</c:v>
                </c:pt>
                <c:pt idx="11">
                  <c:v>CY</c:v>
                </c:pt>
                <c:pt idx="12">
                  <c:v>LU</c:v>
                </c:pt>
                <c:pt idx="13">
                  <c:v>SI</c:v>
                </c:pt>
                <c:pt idx="14">
                  <c:v>ES</c:v>
                </c:pt>
                <c:pt idx="15">
                  <c:v>PT</c:v>
                </c:pt>
                <c:pt idx="16">
                  <c:v>GR</c:v>
                </c:pt>
                <c:pt idx="17">
                  <c:v>UK</c:v>
                </c:pt>
                <c:pt idx="18">
                  <c:v>DE</c:v>
                </c:pt>
                <c:pt idx="19">
                  <c:v>IT</c:v>
                </c:pt>
                <c:pt idx="20">
                  <c:v>NL</c:v>
                </c:pt>
                <c:pt idx="21">
                  <c:v>SE</c:v>
                </c:pt>
                <c:pt idx="22">
                  <c:v>BE</c:v>
                </c:pt>
                <c:pt idx="23">
                  <c:v>AT</c:v>
                </c:pt>
                <c:pt idx="24">
                  <c:v>FI</c:v>
                </c:pt>
                <c:pt idx="25">
                  <c:v>DK</c:v>
                </c:pt>
                <c:pt idx="26">
                  <c:v>FR</c:v>
                </c:pt>
              </c:strCache>
            </c:strRef>
          </c:cat>
          <c:val>
            <c:numRef>
              <c:f>'Kap. 3 ESSPROS výdavky'!$U$99:$U$125</c:f>
              <c:numCache>
                <c:formatCode>#,##0.00</c:formatCode>
                <c:ptCount val="27"/>
                <c:pt idx="0">
                  <c:v>5.63</c:v>
                </c:pt>
                <c:pt idx="1">
                  <c:v>18.04</c:v>
                </c:pt>
                <c:pt idx="2">
                  <c:v>2.59</c:v>
                </c:pt>
                <c:pt idx="3">
                  <c:v>4.99</c:v>
                </c:pt>
                <c:pt idx="4">
                  <c:v>7.9</c:v>
                </c:pt>
                <c:pt idx="5">
                  <c:v>16.14</c:v>
                </c:pt>
                <c:pt idx="6">
                  <c:v>4.07</c:v>
                </c:pt>
                <c:pt idx="7">
                  <c:v>17.600000000000001</c:v>
                </c:pt>
                <c:pt idx="8">
                  <c:v>6.14</c:v>
                </c:pt>
                <c:pt idx="9">
                  <c:v>14.98</c:v>
                </c:pt>
                <c:pt idx="10">
                  <c:v>2.52</c:v>
                </c:pt>
                <c:pt idx="11">
                  <c:v>13.4</c:v>
                </c:pt>
                <c:pt idx="12">
                  <c:v>15.36</c:v>
                </c:pt>
                <c:pt idx="13">
                  <c:v>2.3199999999999998</c:v>
                </c:pt>
                <c:pt idx="14">
                  <c:v>9.9700000000000006</c:v>
                </c:pt>
                <c:pt idx="15">
                  <c:v>12.85</c:v>
                </c:pt>
                <c:pt idx="16">
                  <c:v>7.93</c:v>
                </c:pt>
                <c:pt idx="17">
                  <c:v>8.68</c:v>
                </c:pt>
                <c:pt idx="18">
                  <c:v>16.850000000000001</c:v>
                </c:pt>
                <c:pt idx="19">
                  <c:v>18.87</c:v>
                </c:pt>
                <c:pt idx="20">
                  <c:v>34.19</c:v>
                </c:pt>
                <c:pt idx="21">
                  <c:v>23.05</c:v>
                </c:pt>
                <c:pt idx="22">
                  <c:v>13.13</c:v>
                </c:pt>
                <c:pt idx="23">
                  <c:v>19.61</c:v>
                </c:pt>
                <c:pt idx="24">
                  <c:v>19.010000000000002</c:v>
                </c:pt>
                <c:pt idx="25">
                  <c:v>28.09</c:v>
                </c:pt>
                <c:pt idx="26">
                  <c:v>9.51</c:v>
                </c:pt>
              </c:numCache>
            </c:numRef>
          </c:val>
          <c:smooth val="0"/>
        </c:ser>
        <c:dLbls>
          <c:showLegendKey val="0"/>
          <c:showVal val="0"/>
          <c:showCatName val="0"/>
          <c:showSerName val="0"/>
          <c:showPercent val="0"/>
          <c:showBubbleSize val="0"/>
        </c:dLbls>
        <c:marker val="1"/>
        <c:smooth val="0"/>
        <c:axId val="287555944"/>
        <c:axId val="287561432"/>
      </c:lineChart>
      <c:catAx>
        <c:axId val="2875610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Times New Roman"/>
                <a:ea typeface="Times New Roman"/>
                <a:cs typeface="Times New Roman"/>
              </a:defRPr>
            </a:pPr>
            <a:endParaRPr lang="sk-SK"/>
          </a:p>
        </c:txPr>
        <c:crossAx val="287557120"/>
        <c:crosses val="autoZero"/>
        <c:auto val="1"/>
        <c:lblAlgn val="ctr"/>
        <c:lblOffset val="100"/>
        <c:noMultiLvlLbl val="0"/>
      </c:catAx>
      <c:valAx>
        <c:axId val="287557120"/>
        <c:scaling>
          <c:orientation val="minMax"/>
        </c:scaling>
        <c:delete val="0"/>
        <c:axPos val="l"/>
        <c:majorGridlines/>
        <c:title>
          <c:tx>
            <c:rich>
              <a:bodyPr/>
              <a:lstStyle/>
              <a:p>
                <a:pPr>
                  <a:defRPr sz="1000" b="1" i="0" u="none" strike="noStrike" baseline="0">
                    <a:solidFill>
                      <a:srgbClr val="000000"/>
                    </a:solidFill>
                    <a:latin typeface="Times New Roman"/>
                    <a:ea typeface="Times New Roman"/>
                    <a:cs typeface="Times New Roman"/>
                  </a:defRPr>
                </a:pPr>
                <a:r>
                  <a:rPr lang="sk-SK"/>
                  <a:t>% HDP</a:t>
                </a:r>
              </a:p>
            </c:rich>
          </c:tx>
          <c:overlay val="0"/>
        </c:title>
        <c:numFmt formatCode="#,##0.0" sourceLinked="0"/>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61040"/>
        <c:crosses val="autoZero"/>
        <c:crossBetween val="between"/>
      </c:valAx>
      <c:catAx>
        <c:axId val="287555944"/>
        <c:scaling>
          <c:orientation val="minMax"/>
        </c:scaling>
        <c:delete val="1"/>
        <c:axPos val="b"/>
        <c:numFmt formatCode="General" sourceLinked="1"/>
        <c:majorTickMark val="out"/>
        <c:minorTickMark val="none"/>
        <c:tickLblPos val="nextTo"/>
        <c:crossAx val="287561432"/>
        <c:crosses val="autoZero"/>
        <c:auto val="1"/>
        <c:lblAlgn val="ctr"/>
        <c:lblOffset val="100"/>
        <c:noMultiLvlLbl val="0"/>
      </c:catAx>
      <c:valAx>
        <c:axId val="287561432"/>
        <c:scaling>
          <c:orientation val="minMax"/>
        </c:scaling>
        <c:delete val="0"/>
        <c:axPos val="r"/>
        <c:title>
          <c:tx>
            <c:rich>
              <a:bodyPr/>
              <a:lstStyle/>
              <a:p>
                <a:pPr>
                  <a:defRPr sz="1000" b="1" i="0" u="none" strike="noStrike" baseline="0">
                    <a:solidFill>
                      <a:srgbClr val="000000"/>
                    </a:solidFill>
                    <a:latin typeface="Times New Roman"/>
                    <a:ea typeface="Times New Roman"/>
                    <a:cs typeface="Times New Roman"/>
                  </a:defRPr>
                </a:pPr>
                <a:r>
                  <a:rPr lang="sk-SK"/>
                  <a:t>daňovo-odvodové zataženie</a:t>
                </a:r>
              </a:p>
            </c:rich>
          </c:tx>
          <c:overlay val="0"/>
        </c:title>
        <c:numFmt formatCode="#,##0.0" sourceLinked="0"/>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55944"/>
        <c:crosses val="max"/>
        <c:crossBetween val="between"/>
      </c:valAx>
    </c:plotArea>
    <c:legend>
      <c:legendPos val="b"/>
      <c:layout>
        <c:manualLayout>
          <c:xMode val="edge"/>
          <c:yMode val="edge"/>
          <c:x val="8.6628672247915761E-2"/>
          <c:y val="4.6180200757348078E-2"/>
          <c:w val="0.55453683930107744"/>
          <c:h val="0.18029692853278836"/>
        </c:manualLayout>
      </c:layout>
      <c:overlay val="0"/>
      <c:txPr>
        <a:bodyPr/>
        <a:lstStyle/>
        <a:p>
          <a:pPr>
            <a:defRPr sz="920" b="0" i="0" u="none" strike="noStrike" baseline="0">
              <a:solidFill>
                <a:srgbClr val="000000"/>
              </a:solidFill>
              <a:latin typeface="Times New Roman"/>
              <a:ea typeface="Times New Roman"/>
              <a:cs typeface="Times New Roman"/>
            </a:defRPr>
          </a:pPr>
          <a:endParaRPr lang="sk-SK"/>
        </a:p>
      </c:txPr>
    </c:legend>
    <c:plotVisOnly val="1"/>
    <c:dispBlanksAs val="gap"/>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2"/>
            </a:solidFill>
          </c:spPr>
          <c:invertIfNegative val="0"/>
          <c:dPt>
            <c:idx val="23"/>
            <c:invertIfNegative val="0"/>
            <c:bubble3D val="0"/>
            <c:spPr>
              <a:pattFill prst="dkUpDiag">
                <a:fgClr>
                  <a:schemeClr val="accent2"/>
                </a:fgClr>
                <a:bgClr>
                  <a:schemeClr val="bg1"/>
                </a:bgClr>
              </a:pattFill>
              <a:ln>
                <a:solidFill>
                  <a:schemeClr val="accent2"/>
                </a:solidFill>
              </a:ln>
            </c:spPr>
          </c:dPt>
          <c:dPt>
            <c:idx val="24"/>
            <c:invertIfNegative val="0"/>
            <c:bubble3D val="0"/>
            <c:spPr>
              <a:solidFill>
                <a:schemeClr val="accent2"/>
              </a:solidFill>
              <a:ln>
                <a:solidFill>
                  <a:schemeClr val="accent2"/>
                </a:solidFill>
              </a:ln>
            </c:spPr>
          </c:dPt>
          <c:dLbls>
            <c:spPr>
              <a:noFill/>
              <a:ln>
                <a:noFill/>
              </a:ln>
              <a:effectLst/>
            </c:spPr>
            <c:txPr>
              <a:bodyPr rot="-5400000" vert="horz" wrap="square" lIns="38100" tIns="19050" rIns="38100" bIns="19050" anchor="ctr">
                <a:spAutoFit/>
              </a:bodyPr>
              <a:lstStyle/>
              <a:p>
                <a:pPr algn="ctr">
                  <a:defRPr sz="1000" b="0" i="0" u="none" strike="noStrike"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('Kap.3 ESSPROS testované dávky'!$N$5:$N$24,'Kap.3 ESSPROS testované dávky'!$N$26:$N$32)</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('Kap.3 ESSPROS testované dávky'!$R$5:$R$24,'Kap.3 ESSPROS testované dávky'!$R$26:$R$32)</c:f>
              <c:numCache>
                <c:formatCode>0.0%</c:formatCode>
                <c:ptCount val="27"/>
                <c:pt idx="0">
                  <c:v>4.9193774768236075E-2</c:v>
                </c:pt>
                <c:pt idx="1">
                  <c:v>3.7541035170584533E-2</c:v>
                </c:pt>
                <c:pt idx="2">
                  <c:v>2.7233143941739375E-2</c:v>
                </c:pt>
                <c:pt idx="3">
                  <c:v>0.36421341211795094</c:v>
                </c:pt>
                <c:pt idx="4">
                  <c:v>0.12456996644761822</c:v>
                </c:pt>
                <c:pt idx="5">
                  <c:v>5.1475238373224364E-3</c:v>
                </c:pt>
                <c:pt idx="6">
                  <c:v>0.30200530160261652</c:v>
                </c:pt>
                <c:pt idx="7">
                  <c:v>5.4095402564615036E-2</c:v>
                </c:pt>
                <c:pt idx="8">
                  <c:v>0.13355990521900549</c:v>
                </c:pt>
                <c:pt idx="9">
                  <c:v>0.1086629729894811</c:v>
                </c:pt>
                <c:pt idx="10">
                  <c:v>4.6846640186629908E-2</c:v>
                </c:pt>
                <c:pt idx="11">
                  <c:v>7.7143775296096923E-2</c:v>
                </c:pt>
                <c:pt idx="12">
                  <c:v>0.13302784985205343</c:v>
                </c:pt>
                <c:pt idx="13">
                  <c:v>1.1150571964356291E-2</c:v>
                </c:pt>
                <c:pt idx="14">
                  <c:v>2.8740761122404833E-2</c:v>
                </c:pt>
                <c:pt idx="15">
                  <c:v>3.7346684193938252E-2</c:v>
                </c:pt>
                <c:pt idx="16">
                  <c:v>4.2439447307937445E-2</c:v>
                </c:pt>
                <c:pt idx="17">
                  <c:v>0.13072856929137786</c:v>
                </c:pt>
                <c:pt idx="18">
                  <c:v>0.14488311474227547</c:v>
                </c:pt>
                <c:pt idx="19">
                  <c:v>9.0824903853812811E-2</c:v>
                </c:pt>
                <c:pt idx="20">
                  <c:v>7.9923895293463137E-2</c:v>
                </c:pt>
                <c:pt idx="21">
                  <c:v>4.3410310683498182E-2</c:v>
                </c:pt>
                <c:pt idx="22">
                  <c:v>7.7581731262076847E-2</c:v>
                </c:pt>
                <c:pt idx="23">
                  <c:v>4.3848641757575843E-2</c:v>
                </c:pt>
                <c:pt idx="24">
                  <c:v>6.1775253429144521E-2</c:v>
                </c:pt>
                <c:pt idx="25">
                  <c:v>2.5774526391516346E-2</c:v>
                </c:pt>
                <c:pt idx="26">
                  <c:v>0.11865828187658023</c:v>
                </c:pt>
              </c:numCache>
            </c:numRef>
          </c:val>
        </c:ser>
        <c:dLbls>
          <c:showLegendKey val="0"/>
          <c:showVal val="0"/>
          <c:showCatName val="0"/>
          <c:showSerName val="0"/>
          <c:showPercent val="0"/>
          <c:showBubbleSize val="0"/>
        </c:dLbls>
        <c:gapWidth val="38"/>
        <c:axId val="287556728"/>
        <c:axId val="287557512"/>
      </c:barChart>
      <c:catAx>
        <c:axId val="2875567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Times New Roman"/>
                <a:ea typeface="Times New Roman"/>
                <a:cs typeface="Times New Roman"/>
              </a:defRPr>
            </a:pPr>
            <a:endParaRPr lang="sk-SK"/>
          </a:p>
        </c:txPr>
        <c:crossAx val="287557512"/>
        <c:crosses val="autoZero"/>
        <c:auto val="1"/>
        <c:lblAlgn val="ctr"/>
        <c:lblOffset val="100"/>
        <c:noMultiLvlLbl val="0"/>
      </c:catAx>
      <c:valAx>
        <c:axId val="287557512"/>
        <c:scaling>
          <c:orientation val="minMax"/>
        </c:scaling>
        <c:delete val="0"/>
        <c:axPos val="l"/>
        <c:majorGridlines/>
        <c:title>
          <c:tx>
            <c:rich>
              <a:bodyPr rot="0" vert="horz"/>
              <a:lstStyle/>
              <a:p>
                <a:pPr algn="ctr">
                  <a:defRPr sz="1000" b="1" i="0" u="none" strike="noStrike" baseline="0">
                    <a:solidFill>
                      <a:srgbClr val="000000"/>
                    </a:solidFill>
                    <a:latin typeface="Times New Roman"/>
                    <a:ea typeface="Times New Roman"/>
                    <a:cs typeface="Times New Roman"/>
                  </a:defRPr>
                </a:pPr>
                <a:r>
                  <a:rPr lang="sk-SK"/>
                  <a:t>%</a:t>
                </a:r>
              </a:p>
            </c:rich>
          </c:tx>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5672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sk-S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500437445319363E-2"/>
          <c:y val="5.0925925925925923E-2"/>
          <c:w val="0.84859645669291361"/>
          <c:h val="0.73738412698412692"/>
        </c:manualLayout>
      </c:layout>
      <c:barChart>
        <c:barDir val="col"/>
        <c:grouping val="clustered"/>
        <c:varyColors val="0"/>
        <c:ser>
          <c:idx val="2"/>
          <c:order val="0"/>
          <c:tx>
            <c:strRef>
              <c:f>'Kap.3 ESSPROS dôchodky'!$P$2</c:f>
              <c:strCache>
                <c:ptCount val="1"/>
                <c:pt idx="0">
                  <c:v>v PPS na osobu</c:v>
                </c:pt>
              </c:strCache>
            </c:strRef>
          </c:tx>
          <c:spPr>
            <a:solidFill>
              <a:schemeClr val="accent3">
                <a:lumMod val="40000"/>
                <a:lumOff val="60000"/>
              </a:schemeClr>
            </a:solidFill>
            <a:ln w="28575">
              <a:solidFill>
                <a:schemeClr val="accent3">
                  <a:lumMod val="40000"/>
                  <a:lumOff val="60000"/>
                </a:schemeClr>
              </a:solidFill>
            </a:ln>
          </c:spPr>
          <c:invertIfNegative val="0"/>
          <c:dPt>
            <c:idx val="7"/>
            <c:invertIfNegative val="0"/>
            <c:bubble3D val="0"/>
            <c:spPr>
              <a:solidFill>
                <a:schemeClr val="accent3">
                  <a:lumMod val="40000"/>
                  <a:lumOff val="60000"/>
                </a:schemeClr>
              </a:solidFill>
              <a:ln w="9525">
                <a:solidFill>
                  <a:schemeClr val="accent3">
                    <a:lumMod val="40000"/>
                    <a:lumOff val="60000"/>
                  </a:schemeClr>
                </a:solidFill>
              </a:ln>
            </c:spPr>
          </c:dPt>
          <c:dPt>
            <c:idx val="23"/>
            <c:invertIfNegative val="0"/>
            <c:bubble3D val="0"/>
            <c:spPr>
              <a:pattFill prst="dkUpDiag">
                <a:fgClr>
                  <a:schemeClr val="accent3">
                    <a:lumMod val="40000"/>
                    <a:lumOff val="60000"/>
                  </a:schemeClr>
                </a:fgClr>
                <a:bgClr>
                  <a:schemeClr val="bg1"/>
                </a:bgClr>
              </a:pattFill>
              <a:ln w="28575">
                <a:solidFill>
                  <a:schemeClr val="accent3">
                    <a:lumMod val="40000"/>
                    <a:lumOff val="60000"/>
                  </a:schemeClr>
                </a:solidFill>
              </a:ln>
            </c:spPr>
          </c:dPt>
          <c:dPt>
            <c:idx val="26"/>
            <c:invertIfNegative val="0"/>
            <c:bubble3D val="0"/>
            <c:spPr>
              <a:solidFill>
                <a:schemeClr val="accent3">
                  <a:lumMod val="40000"/>
                  <a:lumOff val="60000"/>
                </a:schemeClr>
              </a:solidFill>
              <a:ln>
                <a:solidFill>
                  <a:schemeClr val="accent3">
                    <a:lumMod val="40000"/>
                    <a:lumOff val="60000"/>
                  </a:schemeClr>
                </a:solidFill>
              </a:ln>
            </c:spPr>
          </c:dPt>
          <c:cat>
            <c:strRef>
              <c:f>'Kap.3 ESSPROS dôchodky'!$O$3:$O$29</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'Kap.3 ESSPROS dôchodky'!$P$3:$P$29</c:f>
              <c:numCache>
                <c:formatCode>#,##0</c:formatCode>
                <c:ptCount val="27"/>
                <c:pt idx="0">
                  <c:v>4335.72</c:v>
                </c:pt>
                <c:pt idx="1">
                  <c:v>1292.3</c:v>
                </c:pt>
                <c:pt idx="2">
                  <c:v>2368.4299999999998</c:v>
                </c:pt>
                <c:pt idx="3">
                  <c:v>4789.8900000000003</c:v>
                </c:pt>
                <c:pt idx="4">
                  <c:v>4381.84</c:v>
                </c:pt>
                <c:pt idx="5">
                  <c:v>1827.97</c:v>
                </c:pt>
                <c:pt idx="6">
                  <c:v>2522.36</c:v>
                </c:pt>
                <c:pt idx="7">
                  <c:v>3573.8</c:v>
                </c:pt>
                <c:pt idx="8">
                  <c:v>3261.72</c:v>
                </c:pt>
                <c:pt idx="9">
                  <c:v>4761.47</c:v>
                </c:pt>
                <c:pt idx="10">
                  <c:v>1857.83</c:v>
                </c:pt>
                <c:pt idx="11">
                  <c:v>4459.66</c:v>
                </c:pt>
                <c:pt idx="12">
                  <c:v>2579.1999999999998</c:v>
                </c:pt>
                <c:pt idx="13">
                  <c:v>1472.59</c:v>
                </c:pt>
                <c:pt idx="14">
                  <c:v>1576.84</c:v>
                </c:pt>
                <c:pt idx="15">
                  <c:v>6302.65</c:v>
                </c:pt>
                <c:pt idx="16">
                  <c:v>1838.43</c:v>
                </c:pt>
                <c:pt idx="17">
                  <c:v>2104.98</c:v>
                </c:pt>
                <c:pt idx="18">
                  <c:v>4834.1400000000003</c:v>
                </c:pt>
                <c:pt idx="19">
                  <c:v>5457.81</c:v>
                </c:pt>
                <c:pt idx="20">
                  <c:v>3293</c:v>
                </c:pt>
                <c:pt idx="21">
                  <c:v>1390.77</c:v>
                </c:pt>
                <c:pt idx="22">
                  <c:v>2563.21</c:v>
                </c:pt>
                <c:pt idx="23">
                  <c:v>2016.28</c:v>
                </c:pt>
                <c:pt idx="24">
                  <c:v>4205.42</c:v>
                </c:pt>
                <c:pt idx="25">
                  <c:v>3931.09</c:v>
                </c:pt>
                <c:pt idx="26">
                  <c:v>3392.61</c:v>
                </c:pt>
              </c:numCache>
            </c:numRef>
          </c:val>
        </c:ser>
        <c:ser>
          <c:idx val="0"/>
          <c:order val="1"/>
          <c:tx>
            <c:strRef>
              <c:f>'Kap.3 ESSPROS dôchodky'!$Q$2</c:f>
              <c:strCache>
                <c:ptCount val="1"/>
                <c:pt idx="0">
                  <c:v>eur na obyvateľa (v s.c. 2010)</c:v>
                </c:pt>
              </c:strCache>
            </c:strRef>
          </c:tx>
          <c:spPr>
            <a:solidFill>
              <a:schemeClr val="accent2"/>
            </a:solidFill>
          </c:spPr>
          <c:invertIfNegative val="0"/>
          <c:dPt>
            <c:idx val="7"/>
            <c:invertIfNegative val="0"/>
            <c:bubble3D val="0"/>
            <c:spPr>
              <a:solidFill>
                <a:schemeClr val="accent2"/>
              </a:solidFill>
              <a:ln>
                <a:solidFill>
                  <a:schemeClr val="accent2"/>
                </a:solidFill>
              </a:ln>
            </c:spPr>
          </c:dPt>
          <c:dPt>
            <c:idx val="23"/>
            <c:invertIfNegative val="0"/>
            <c:bubble3D val="0"/>
            <c:spPr>
              <a:pattFill prst="dkUpDiag">
                <a:fgClr>
                  <a:schemeClr val="accent2"/>
                </a:fgClr>
                <a:bgClr>
                  <a:schemeClr val="bg1"/>
                </a:bgClr>
              </a:pattFill>
            </c:spPr>
          </c:dPt>
          <c:dPt>
            <c:idx val="26"/>
            <c:invertIfNegative val="0"/>
            <c:bubble3D val="0"/>
            <c:spPr>
              <a:solidFill>
                <a:schemeClr val="accent2"/>
              </a:solidFill>
              <a:ln>
                <a:solidFill>
                  <a:schemeClr val="accent2"/>
                </a:solidFill>
              </a:ln>
            </c:spPr>
          </c:dPt>
          <c:cat>
            <c:strRef>
              <c:f>'Kap.3 ESSPROS dôchodky'!$O$3:$O$29</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'Kap.3 ESSPROS dôchodky'!$Q$3:$Q$29</c:f>
              <c:numCache>
                <c:formatCode>#,##0</c:formatCode>
                <c:ptCount val="27"/>
                <c:pt idx="0">
                  <c:v>4288.49</c:v>
                </c:pt>
                <c:pt idx="1">
                  <c:v>509.42</c:v>
                </c:pt>
                <c:pt idx="2">
                  <c:v>1401.28</c:v>
                </c:pt>
                <c:pt idx="3">
                  <c:v>6161.09</c:v>
                </c:pt>
                <c:pt idx="4">
                  <c:v>4101.75</c:v>
                </c:pt>
                <c:pt idx="5">
                  <c:v>1098.0899999999999</c:v>
                </c:pt>
                <c:pt idx="6">
                  <c:v>2941.98</c:v>
                </c:pt>
                <c:pt idx="7">
                  <c:v>3028.22</c:v>
                </c:pt>
                <c:pt idx="8">
                  <c:v>2768.6</c:v>
                </c:pt>
                <c:pt idx="9">
                  <c:v>4773.16</c:v>
                </c:pt>
                <c:pt idx="10">
                  <c:v>1118.3399999999999</c:v>
                </c:pt>
                <c:pt idx="11">
                  <c:v>4243.5200000000004</c:v>
                </c:pt>
                <c:pt idx="12">
                  <c:v>2216.09</c:v>
                </c:pt>
                <c:pt idx="13">
                  <c:v>849.8</c:v>
                </c:pt>
                <c:pt idx="14">
                  <c:v>811.75</c:v>
                </c:pt>
                <c:pt idx="15">
                  <c:v>7793.61</c:v>
                </c:pt>
                <c:pt idx="16">
                  <c:v>975.58</c:v>
                </c:pt>
                <c:pt idx="17">
                  <c:v>1558.36</c:v>
                </c:pt>
                <c:pt idx="18">
                  <c:v>4987.3</c:v>
                </c:pt>
                <c:pt idx="19">
                  <c:v>5222.71</c:v>
                </c:pt>
                <c:pt idx="20">
                  <c:v>2497.66</c:v>
                </c:pt>
                <c:pt idx="21">
                  <c:v>604.48</c:v>
                </c:pt>
                <c:pt idx="22">
                  <c:v>1971.54</c:v>
                </c:pt>
                <c:pt idx="23">
                  <c:v>1151.74</c:v>
                </c:pt>
                <c:pt idx="24">
                  <c:v>4511.24</c:v>
                </c:pt>
                <c:pt idx="25">
                  <c:v>4642.5200000000004</c:v>
                </c:pt>
                <c:pt idx="26">
                  <c:v>3533.69</c:v>
                </c:pt>
              </c:numCache>
            </c:numRef>
          </c:val>
        </c:ser>
        <c:dLbls>
          <c:showLegendKey val="0"/>
          <c:showVal val="0"/>
          <c:showCatName val="0"/>
          <c:showSerName val="0"/>
          <c:showPercent val="0"/>
          <c:showBubbleSize val="0"/>
        </c:dLbls>
        <c:gapWidth val="60"/>
        <c:axId val="287561824"/>
        <c:axId val="287558296"/>
      </c:barChart>
      <c:lineChart>
        <c:grouping val="standard"/>
        <c:varyColors val="0"/>
        <c:ser>
          <c:idx val="1"/>
          <c:order val="2"/>
          <c:tx>
            <c:strRef>
              <c:f>'Kap.3 ESSPROS dôchodky'!$R$2</c:f>
              <c:strCache>
                <c:ptCount val="1"/>
                <c:pt idx="0">
                  <c:v>% HDP</c:v>
                </c:pt>
              </c:strCache>
            </c:strRef>
          </c:tx>
          <c:spPr>
            <a:ln>
              <a:noFill/>
            </a:ln>
          </c:spPr>
          <c:marker>
            <c:symbol val="triangle"/>
            <c:size val="7"/>
            <c:spPr>
              <a:solidFill>
                <a:schemeClr val="accent2">
                  <a:lumMod val="20000"/>
                  <a:lumOff val="80000"/>
                </a:schemeClr>
              </a:solidFill>
              <a:ln w="15875">
                <a:solidFill>
                  <a:schemeClr val="accent1"/>
                </a:solidFill>
              </a:ln>
            </c:spPr>
          </c:marker>
          <c:dLbls>
            <c:dLbl>
              <c:idx val="18"/>
              <c:layout>
                <c:manualLayout>
                  <c:x val="-3.1226328407473296E-2"/>
                  <c:y val="-5.6835981933394134E-2"/>
                </c:manualLayout>
              </c:layout>
              <c:spPr/>
              <c:txPr>
                <a:bodyPr rot="-5400000" vert="horz"/>
                <a:lstStyle/>
                <a:p>
                  <a:pPr algn="ctr">
                    <a:defRPr sz="1000" b="0" i="0" u="none" strike="noStrike" baseline="0">
                      <a:solidFill>
                        <a:srgbClr val="000000"/>
                      </a:solidFill>
                      <a:latin typeface="Times New Roman"/>
                      <a:ea typeface="Times New Roman"/>
                      <a:cs typeface="Times New Roman"/>
                    </a:defRPr>
                  </a:pPr>
                  <a:endParaRPr lang="sk-SK"/>
                </a:p>
              </c:txPr>
              <c:dLblPos val="r"/>
              <c:showLegendKey val="0"/>
              <c:showVal val="1"/>
              <c:showCatName val="0"/>
              <c:showSerName val="0"/>
              <c:showPercent val="0"/>
              <c:showBubbleSize val="0"/>
              <c:extLst>
                <c:ext xmlns:c15="http://schemas.microsoft.com/office/drawing/2012/chart" uri="{CE6537A1-D6FC-4f65-9D91-7224C49458BB}">
                  <c15:layout/>
                </c:ext>
              </c:extLst>
            </c:dLbl>
            <c:dLbl>
              <c:idx val="30"/>
              <c:spPr/>
              <c:txPr>
                <a:bodyPr rot="-5400000" vert="horz"/>
                <a:lstStyle/>
                <a:p>
                  <a:pPr algn="ctr">
                    <a:defRPr sz="1000" b="0" i="0" u="none" strike="noStrike" baseline="0">
                      <a:solidFill>
                        <a:srgbClr val="FFFFFF"/>
                      </a:solidFill>
                      <a:latin typeface="Times New Roman"/>
                      <a:ea typeface="Times New Roman"/>
                      <a:cs typeface="Times New Roman"/>
                    </a:defRPr>
                  </a:pPr>
                  <a:endParaRPr lang="sk-SK"/>
                </a:p>
              </c:txPr>
              <c:dLblPos val="t"/>
              <c:showLegendKey val="0"/>
              <c:showVal val="1"/>
              <c:showCatName val="0"/>
              <c:showSerName val="0"/>
              <c:showPercent val="0"/>
              <c:showBubbleSize val="0"/>
            </c:dLbl>
            <c:dLbl>
              <c:idx val="32"/>
              <c:layout>
                <c:manualLayout>
                  <c:x val="-2.9021527777777802E-2"/>
                  <c:y val="-0.16948452380952381"/>
                </c:manualLayout>
              </c:layout>
              <c:spPr/>
              <c:txPr>
                <a:bodyPr rot="-5400000" vert="horz"/>
                <a:lstStyle/>
                <a:p>
                  <a:pPr algn="ctr">
                    <a:defRPr sz="1000" b="0" i="0" u="none" strike="noStrike" baseline="0">
                      <a:solidFill>
                        <a:srgbClr val="000000"/>
                      </a:solidFill>
                      <a:latin typeface="Times New Roman"/>
                      <a:ea typeface="Times New Roman"/>
                      <a:cs typeface="Times New Roman"/>
                    </a:defRPr>
                  </a:pPr>
                  <a:endParaRPr lang="sk-SK"/>
                </a:p>
              </c:txPr>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lgn="ctr">
                  <a:defRPr sz="1000" b="0" i="0" u="none" strike="noStrike" baseline="0">
                    <a:solidFill>
                      <a:srgbClr val="000000"/>
                    </a:solidFill>
                    <a:latin typeface="Times New Roman"/>
                    <a:ea typeface="Times New Roman"/>
                    <a:cs typeface="Times New Roman"/>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'Kap.3 ESSPROS dôchodky'!$O$3:$O$29</c:f>
              <c:strCache>
                <c:ptCount val="27"/>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PT</c:v>
                </c:pt>
                <c:pt idx="21">
                  <c:v>RO</c:v>
                </c:pt>
                <c:pt idx="22">
                  <c:v>SI</c:v>
                </c:pt>
                <c:pt idx="23">
                  <c:v>SK</c:v>
                </c:pt>
                <c:pt idx="24">
                  <c:v>FI</c:v>
                </c:pt>
                <c:pt idx="25">
                  <c:v>SE</c:v>
                </c:pt>
                <c:pt idx="26">
                  <c:v>UK</c:v>
                </c:pt>
              </c:strCache>
            </c:strRef>
          </c:cat>
          <c:val>
            <c:numRef>
              <c:f>'Kap.3 ESSPROS dôchodky'!$R$3:$R$29</c:f>
              <c:numCache>
                <c:formatCode>#\ ##0.0</c:formatCode>
                <c:ptCount val="27"/>
                <c:pt idx="0">
                  <c:v>12.7</c:v>
                </c:pt>
                <c:pt idx="1">
                  <c:v>8.6</c:v>
                </c:pt>
                <c:pt idx="2">
                  <c:v>8.6</c:v>
                </c:pt>
                <c:pt idx="3">
                  <c:v>13.5</c:v>
                </c:pt>
                <c:pt idx="4">
                  <c:v>11.8</c:v>
                </c:pt>
                <c:pt idx="5">
                  <c:v>8.1999999999999993</c:v>
                </c:pt>
                <c:pt idx="6">
                  <c:v>5.5</c:v>
                </c:pt>
                <c:pt idx="7">
                  <c:v>17.8</c:v>
                </c:pt>
                <c:pt idx="8">
                  <c:v>12.6</c:v>
                </c:pt>
                <c:pt idx="9">
                  <c:v>15</c:v>
                </c:pt>
                <c:pt idx="10">
                  <c:v>10.7</c:v>
                </c:pt>
                <c:pt idx="11">
                  <c:v>16.5</c:v>
                </c:pt>
                <c:pt idx="12">
                  <c:v>10.8</c:v>
                </c:pt>
                <c:pt idx="13">
                  <c:v>7.7</c:v>
                </c:pt>
                <c:pt idx="14">
                  <c:v>6.8</c:v>
                </c:pt>
                <c:pt idx="15">
                  <c:v>9.3000000000000007</c:v>
                </c:pt>
                <c:pt idx="16">
                  <c:v>8.6999999999999993</c:v>
                </c:pt>
                <c:pt idx="17">
                  <c:v>7.8</c:v>
                </c:pt>
                <c:pt idx="18">
                  <c:v>13.1</c:v>
                </c:pt>
                <c:pt idx="19">
                  <c:v>14.6</c:v>
                </c:pt>
                <c:pt idx="20">
                  <c:v>14.9</c:v>
                </c:pt>
                <c:pt idx="21">
                  <c:v>8.1</c:v>
                </c:pt>
                <c:pt idx="22">
                  <c:v>10.9</c:v>
                </c:pt>
                <c:pt idx="23">
                  <c:v>8.6</c:v>
                </c:pt>
                <c:pt idx="24">
                  <c:v>13.1</c:v>
                </c:pt>
                <c:pt idx="25">
                  <c:v>11.2</c:v>
                </c:pt>
                <c:pt idx="26">
                  <c:v>11.4</c:v>
                </c:pt>
              </c:numCache>
            </c:numRef>
          </c:val>
          <c:smooth val="0"/>
        </c:ser>
        <c:dLbls>
          <c:showLegendKey val="0"/>
          <c:showVal val="0"/>
          <c:showCatName val="0"/>
          <c:showSerName val="0"/>
          <c:showPercent val="0"/>
          <c:showBubbleSize val="0"/>
        </c:dLbls>
        <c:marker val="1"/>
        <c:smooth val="0"/>
        <c:axId val="287559080"/>
        <c:axId val="289361400"/>
      </c:lineChart>
      <c:catAx>
        <c:axId val="287561824"/>
        <c:scaling>
          <c:orientation val="minMax"/>
        </c:scaling>
        <c:delete val="0"/>
        <c:axPos val="b"/>
        <c:majorGridlines/>
        <c:numFmt formatCode="General" sourceLinked="1"/>
        <c:majorTickMark val="out"/>
        <c:minorTickMark val="none"/>
        <c:tickLblPos val="nextTo"/>
        <c:txPr>
          <a:bodyPr rot="-5400000" vert="horz"/>
          <a:lstStyle/>
          <a:p>
            <a:pPr>
              <a:defRPr sz="1000" b="0" i="0" u="none" strike="noStrike" baseline="0">
                <a:solidFill>
                  <a:srgbClr val="000000"/>
                </a:solidFill>
                <a:latin typeface="Times New Roman"/>
                <a:ea typeface="Times New Roman"/>
                <a:cs typeface="Times New Roman"/>
              </a:defRPr>
            </a:pPr>
            <a:endParaRPr lang="sk-SK"/>
          </a:p>
        </c:txPr>
        <c:crossAx val="287558296"/>
        <c:crosses val="autoZero"/>
        <c:auto val="1"/>
        <c:lblAlgn val="ctr"/>
        <c:lblOffset val="100"/>
        <c:noMultiLvlLbl val="0"/>
      </c:catAx>
      <c:valAx>
        <c:axId val="287558296"/>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61824"/>
        <c:crosses val="autoZero"/>
        <c:crossBetween val="between"/>
      </c:valAx>
      <c:catAx>
        <c:axId val="287559080"/>
        <c:scaling>
          <c:orientation val="minMax"/>
        </c:scaling>
        <c:delete val="1"/>
        <c:axPos val="b"/>
        <c:numFmt formatCode="General" sourceLinked="1"/>
        <c:majorTickMark val="out"/>
        <c:minorTickMark val="none"/>
        <c:tickLblPos val="nextTo"/>
        <c:crossAx val="289361400"/>
        <c:crosses val="autoZero"/>
        <c:auto val="1"/>
        <c:lblAlgn val="ctr"/>
        <c:lblOffset val="100"/>
        <c:noMultiLvlLbl val="0"/>
      </c:catAx>
      <c:valAx>
        <c:axId val="289361400"/>
        <c:scaling>
          <c:orientation val="minMax"/>
          <c:max val="20"/>
        </c:scaling>
        <c:delete val="0"/>
        <c:axPos val="r"/>
        <c:numFmt formatCode="#\ ##0.0" sourceLinked="1"/>
        <c:majorTickMark val="out"/>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sk-SK"/>
          </a:p>
        </c:txPr>
        <c:crossAx val="287559080"/>
        <c:crosses val="max"/>
        <c:crossBetween val="between"/>
      </c:valAx>
    </c:plotArea>
    <c:legend>
      <c:legendPos val="b"/>
      <c:layout>
        <c:manualLayout>
          <c:xMode val="edge"/>
          <c:yMode val="edge"/>
          <c:x val="0.10288192452764597"/>
          <c:y val="0.91679349521869202"/>
          <c:w val="0.64314143679059976"/>
          <c:h val="7.8939852798120547E-2"/>
        </c:manualLayout>
      </c:layout>
      <c:overlay val="0"/>
      <c:txPr>
        <a:bodyPr/>
        <a:lstStyle/>
        <a:p>
          <a:pPr>
            <a:defRPr sz="920" b="0" i="0" u="none" strike="noStrike" baseline="0">
              <a:solidFill>
                <a:srgbClr val="000000"/>
              </a:solidFill>
              <a:latin typeface="Times New Roman"/>
              <a:ea typeface="Times New Roman"/>
              <a:cs typeface="Times New Roman"/>
            </a:defRPr>
          </a:pPr>
          <a:endParaRPr lang="sk-SK"/>
        </a:p>
      </c:txPr>
    </c:legend>
    <c:plotVisOnly val="1"/>
    <c:dispBlanksAs val="gap"/>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sk-S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4.9937593806777821E-2"/>
          <c:y val="0.11177064405410862"/>
          <c:w val="0.92173049898507753"/>
          <c:h val="0.80695098633032869"/>
        </c:manualLayout>
      </c:layout>
      <c:pie3DChart>
        <c:varyColors val="1"/>
        <c:ser>
          <c:idx val="0"/>
          <c:order val="0"/>
          <c:explosion val="30"/>
          <c:dPt>
            <c:idx val="0"/>
            <c:bubble3D val="0"/>
            <c:spPr>
              <a:solidFill>
                <a:srgbClr val="800000"/>
              </a:solidFill>
            </c:spPr>
          </c:dPt>
          <c:dPt>
            <c:idx val="1"/>
            <c:bubble3D val="0"/>
            <c:spPr>
              <a:solidFill>
                <a:srgbClr val="CC3300"/>
              </a:solidFill>
            </c:spPr>
          </c:dPt>
          <c:dPt>
            <c:idx val="2"/>
            <c:bubble3D val="0"/>
            <c:explosion val="21"/>
            <c:spPr>
              <a:solidFill>
                <a:srgbClr val="FF0000"/>
              </a:solidFill>
            </c:spPr>
          </c:dPt>
          <c:dPt>
            <c:idx val="3"/>
            <c:bubble3D val="0"/>
            <c:explosion val="19"/>
            <c:spPr>
              <a:solidFill>
                <a:schemeClr val="accent2">
                  <a:lumMod val="60000"/>
                  <a:lumOff val="40000"/>
                </a:schemeClr>
              </a:solidFill>
            </c:spPr>
          </c:dPt>
          <c:dPt>
            <c:idx val="4"/>
            <c:bubble3D val="0"/>
            <c:spPr>
              <a:solidFill>
                <a:srgbClr val="FFCC99"/>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'Príloha ku kapitole 3 - 1.časť'!$G$264:$G$268</c:f>
              <c:strCache>
                <c:ptCount val="5"/>
                <c:pt idx="0">
                  <c:v>do 20 rokov</c:v>
                </c:pt>
                <c:pt idx="1">
                  <c:v>od 21 do 30 rokov</c:v>
                </c:pt>
                <c:pt idx="2">
                  <c:v>od 31 do 40 rokov</c:v>
                </c:pt>
                <c:pt idx="3">
                  <c:v>od 41 do 50 rokov</c:v>
                </c:pt>
                <c:pt idx="4">
                  <c:v>od 51 rokov</c:v>
                </c:pt>
              </c:strCache>
            </c:strRef>
          </c:cat>
          <c:val>
            <c:numRef>
              <c:f>'Príloha ku kapitole 3 - 1.časť'!$I$264:$I$268</c:f>
              <c:numCache>
                <c:formatCode>0%</c:formatCode>
                <c:ptCount val="5"/>
                <c:pt idx="0">
                  <c:v>6.3267879610784368E-3</c:v>
                </c:pt>
                <c:pt idx="1">
                  <c:v>0.16566141269509524</c:v>
                </c:pt>
                <c:pt idx="2">
                  <c:v>0.38668029136468135</c:v>
                </c:pt>
                <c:pt idx="3">
                  <c:v>0.31118034115981996</c:v>
                </c:pt>
                <c:pt idx="4">
                  <c:v>0.13015116681932501</c:v>
                </c:pt>
              </c:numCache>
            </c:numRef>
          </c:val>
          <c:extLst xmlns:c16r2="http://schemas.microsoft.com/office/drawing/2015/06/chart">
            <c:ext xmlns:c16="http://schemas.microsoft.com/office/drawing/2014/chart" uri="{C3380CC4-5D6E-409C-BE32-E72D297353CC}">
              <c16:uniqueId val="{00000004-07DD-456A-91CC-766EA691FBBE}"/>
            </c:ext>
          </c:extLst>
        </c:ser>
        <c:dLbls>
          <c:showLegendKey val="0"/>
          <c:showVal val="0"/>
          <c:showCatName val="0"/>
          <c:showSerName val="0"/>
          <c:showPercent val="0"/>
          <c:showBubbleSize val="0"/>
          <c:showLeaderLines val="1"/>
        </c:dLbls>
      </c:pie3DChart>
    </c:plotArea>
    <c:legend>
      <c:legendPos val="r"/>
      <c:layout>
        <c:manualLayout>
          <c:xMode val="edge"/>
          <c:yMode val="edge"/>
          <c:x val="0"/>
          <c:y val="0.58653222645811809"/>
          <c:w val="0.23119101499514411"/>
          <c:h val="0.41283251458499387"/>
        </c:manualLayout>
      </c:layout>
      <c:overlay val="0"/>
      <c:spPr>
        <a:noFill/>
        <a:ln>
          <a:noFill/>
        </a:ln>
        <a:effectLst/>
      </c:spPr>
    </c:legend>
    <c:plotVisOnly val="1"/>
    <c:dispBlanksAs val="zero"/>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27979797053897E-2"/>
          <c:y val="3.8422602293865959E-2"/>
          <c:w val="0.84313833121212622"/>
          <c:h val="0.72170209973753296"/>
        </c:manualLayout>
      </c:layout>
      <c:barChart>
        <c:barDir val="bar"/>
        <c:grouping val="clustered"/>
        <c:varyColors val="0"/>
        <c:ser>
          <c:idx val="0"/>
          <c:order val="1"/>
          <c:spPr>
            <a:solidFill>
              <a:schemeClr val="accent3">
                <a:lumMod val="40000"/>
                <a:lumOff val="60000"/>
              </a:schemeClr>
            </a:solidFill>
          </c:spPr>
          <c:invertIfNegative val="0"/>
          <c:cat>
            <c:numRef>
              <c:f>'Príloha ku kapitole 3 - 1.časť'!$H$278:$H$348</c:f>
              <c:numCache>
                <c:formatCode>General</c:formatCode>
                <c:ptCount val="71"/>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pt idx="65">
                  <c:v>80</c:v>
                </c:pt>
                <c:pt idx="66">
                  <c:v>81</c:v>
                </c:pt>
                <c:pt idx="67">
                  <c:v>82</c:v>
                </c:pt>
                <c:pt idx="68">
                  <c:v>83</c:v>
                </c:pt>
                <c:pt idx="69">
                  <c:v>84</c:v>
                </c:pt>
                <c:pt idx="70">
                  <c:v>85</c:v>
                </c:pt>
              </c:numCache>
            </c:numRef>
          </c:cat>
          <c:val>
            <c:numRef>
              <c:f>'Príloha ku kapitole 3 - 1.časť'!$G$278:$G$348</c:f>
              <c:numCache>
                <c:formatCode>General</c:formatCode>
                <c:ptCount val="71"/>
                <c:pt idx="0">
                  <c:v>0</c:v>
                </c:pt>
                <c:pt idx="1">
                  <c:v>28</c:v>
                </c:pt>
                <c:pt idx="2">
                  <c:v>121</c:v>
                </c:pt>
                <c:pt idx="3">
                  <c:v>799</c:v>
                </c:pt>
                <c:pt idx="4">
                  <c:v>2575</c:v>
                </c:pt>
                <c:pt idx="5">
                  <c:v>5498</c:v>
                </c:pt>
                <c:pt idx="6">
                  <c:v>7956</c:v>
                </c:pt>
                <c:pt idx="7">
                  <c:v>9955</c:v>
                </c:pt>
                <c:pt idx="8">
                  <c:v>12746</c:v>
                </c:pt>
                <c:pt idx="9">
                  <c:v>18261</c:v>
                </c:pt>
                <c:pt idx="10">
                  <c:v>22315</c:v>
                </c:pt>
                <c:pt idx="11">
                  <c:v>25079</c:v>
                </c:pt>
                <c:pt idx="12">
                  <c:v>27859</c:v>
                </c:pt>
                <c:pt idx="13">
                  <c:v>32028</c:v>
                </c:pt>
                <c:pt idx="14">
                  <c:v>40796</c:v>
                </c:pt>
                <c:pt idx="15">
                  <c:v>39212</c:v>
                </c:pt>
                <c:pt idx="16">
                  <c:v>44521</c:v>
                </c:pt>
                <c:pt idx="17">
                  <c:v>49872</c:v>
                </c:pt>
                <c:pt idx="18">
                  <c:v>52969</c:v>
                </c:pt>
                <c:pt idx="19">
                  <c:v>55441</c:v>
                </c:pt>
                <c:pt idx="20">
                  <c:v>56644</c:v>
                </c:pt>
                <c:pt idx="21">
                  <c:v>56697</c:v>
                </c:pt>
                <c:pt idx="22">
                  <c:v>57530</c:v>
                </c:pt>
                <c:pt idx="23">
                  <c:v>60056</c:v>
                </c:pt>
                <c:pt idx="24">
                  <c:v>59244</c:v>
                </c:pt>
                <c:pt idx="25">
                  <c:v>58371</c:v>
                </c:pt>
                <c:pt idx="26">
                  <c:v>57400</c:v>
                </c:pt>
                <c:pt idx="27">
                  <c:v>55315</c:v>
                </c:pt>
                <c:pt idx="28">
                  <c:v>54118</c:v>
                </c:pt>
                <c:pt idx="29">
                  <c:v>50057</c:v>
                </c:pt>
                <c:pt idx="30">
                  <c:v>45699</c:v>
                </c:pt>
                <c:pt idx="31">
                  <c:v>42253</c:v>
                </c:pt>
                <c:pt idx="32">
                  <c:v>38746</c:v>
                </c:pt>
                <c:pt idx="33">
                  <c:v>36136</c:v>
                </c:pt>
                <c:pt idx="34">
                  <c:v>32796</c:v>
                </c:pt>
                <c:pt idx="35">
                  <c:v>31174</c:v>
                </c:pt>
                <c:pt idx="36">
                  <c:v>30233</c:v>
                </c:pt>
                <c:pt idx="37">
                  <c:v>28311</c:v>
                </c:pt>
                <c:pt idx="38">
                  <c:v>26849</c:v>
                </c:pt>
                <c:pt idx="39">
                  <c:v>23752</c:v>
                </c:pt>
                <c:pt idx="40">
                  <c:v>19727</c:v>
                </c:pt>
                <c:pt idx="41">
                  <c:v>17156</c:v>
                </c:pt>
                <c:pt idx="42">
                  <c:v>13238</c:v>
                </c:pt>
                <c:pt idx="43">
                  <c:v>9307</c:v>
                </c:pt>
                <c:pt idx="44">
                  <c:v>6642</c:v>
                </c:pt>
                <c:pt idx="45">
                  <c:v>4448</c:v>
                </c:pt>
                <c:pt idx="46">
                  <c:v>2595</c:v>
                </c:pt>
                <c:pt idx="47">
                  <c:v>1418</c:v>
                </c:pt>
                <c:pt idx="48">
                  <c:v>699</c:v>
                </c:pt>
                <c:pt idx="49">
                  <c:v>376</c:v>
                </c:pt>
                <c:pt idx="50">
                  <c:v>210</c:v>
                </c:pt>
                <c:pt idx="51">
                  <c:v>116</c:v>
                </c:pt>
                <c:pt idx="52">
                  <c:v>97</c:v>
                </c:pt>
                <c:pt idx="53">
                  <c:v>78</c:v>
                </c:pt>
                <c:pt idx="54">
                  <c:v>49</c:v>
                </c:pt>
                <c:pt idx="55">
                  <c:v>55</c:v>
                </c:pt>
                <c:pt idx="56">
                  <c:v>39</c:v>
                </c:pt>
                <c:pt idx="57">
                  <c:v>31</c:v>
                </c:pt>
                <c:pt idx="58">
                  <c:v>23</c:v>
                </c:pt>
                <c:pt idx="59">
                  <c:v>29</c:v>
                </c:pt>
                <c:pt idx="60">
                  <c:v>24</c:v>
                </c:pt>
                <c:pt idx="61">
                  <c:v>22</c:v>
                </c:pt>
                <c:pt idx="62">
                  <c:v>15</c:v>
                </c:pt>
                <c:pt idx="63">
                  <c:v>11</c:v>
                </c:pt>
                <c:pt idx="64">
                  <c:v>5</c:v>
                </c:pt>
                <c:pt idx="65">
                  <c:v>5</c:v>
                </c:pt>
                <c:pt idx="66">
                  <c:v>5</c:v>
                </c:pt>
                <c:pt idx="67">
                  <c:v>4</c:v>
                </c:pt>
                <c:pt idx="68">
                  <c:v>3</c:v>
                </c:pt>
                <c:pt idx="69">
                  <c:v>2</c:v>
                </c:pt>
                <c:pt idx="70">
                  <c:v>1</c:v>
                </c:pt>
              </c:numCache>
            </c:numRef>
          </c:val>
        </c:ser>
        <c:dLbls>
          <c:showLegendKey val="0"/>
          <c:showVal val="0"/>
          <c:showCatName val="0"/>
          <c:showSerName val="0"/>
          <c:showPercent val="0"/>
          <c:showBubbleSize val="0"/>
        </c:dLbls>
        <c:gapWidth val="145"/>
        <c:axId val="289360224"/>
        <c:axId val="289357088"/>
        <c:extLst>
          <c:ext xmlns:c15="http://schemas.microsoft.com/office/drawing/2012/chart" uri="{02D57815-91ED-43cb-92C2-25804820EDAC}">
            <c15:filteredBarSeries>
              <c15:ser>
                <c:idx val="3"/>
                <c:order val="0"/>
                <c:spPr>
                  <a:solidFill>
                    <a:schemeClr val="accent1">
                      <a:lumMod val="60000"/>
                      <a:lumOff val="40000"/>
                    </a:schemeClr>
                  </a:solidFill>
                </c:spPr>
                <c:invertIfNegative val="0"/>
                <c:cat>
                  <c:numRef>
                    <c:extLst>
                      <c:ext uri="{02D57815-91ED-43cb-92C2-25804820EDAC}">
                        <c15:formulaRef>
                          <c15:sqref>'Príloha ku kapitole 3 - 1.časť'!$H$278:$H$348</c15:sqref>
                        </c15:formulaRef>
                      </c:ext>
                    </c:extLst>
                    <c:numCache>
                      <c:formatCode>General</c:formatCode>
                      <c:ptCount val="71"/>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pt idx="65">
                        <c:v>80</c:v>
                      </c:pt>
                      <c:pt idx="66">
                        <c:v>81</c:v>
                      </c:pt>
                      <c:pt idx="67">
                        <c:v>82</c:v>
                      </c:pt>
                      <c:pt idx="68">
                        <c:v>83</c:v>
                      </c:pt>
                      <c:pt idx="69">
                        <c:v>84</c:v>
                      </c:pt>
                      <c:pt idx="70">
                        <c:v>85</c:v>
                      </c:pt>
                    </c:numCache>
                  </c:numRef>
                </c:cat>
                <c:val>
                  <c:numRef>
                    <c:extLst>
                      <c:ext uri="{02D57815-91ED-43cb-92C2-25804820EDAC}">
                        <c15:formulaRef>
                          <c15:sqref>'Príloha ku kapitole 3 - 1.časť'!$H$278:$H$348</c15:sqref>
                        </c15:formulaRef>
                      </c:ext>
                    </c:extLst>
                    <c:numCache>
                      <c:formatCode>General</c:formatCode>
                      <c:ptCount val="71"/>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pt idx="65">
                        <c:v>80</c:v>
                      </c:pt>
                      <c:pt idx="66">
                        <c:v>81</c:v>
                      </c:pt>
                      <c:pt idx="67">
                        <c:v>82</c:v>
                      </c:pt>
                      <c:pt idx="68">
                        <c:v>83</c:v>
                      </c:pt>
                      <c:pt idx="69">
                        <c:v>84</c:v>
                      </c:pt>
                      <c:pt idx="70">
                        <c:v>85</c:v>
                      </c:pt>
                    </c:numCache>
                  </c:numRef>
                </c:val>
                <c:extLst xmlns:c16r2="http://schemas.microsoft.com/office/drawing/2015/06/chart">
                  <c:ext xmlns:c16="http://schemas.microsoft.com/office/drawing/2014/chart" uri="{C3380CC4-5D6E-409C-BE32-E72D297353CC}">
                    <c16:uniqueId val="{00000000-047F-4AC8-AC19-0EB7C7AC1216}"/>
                  </c:ext>
                </c:extLst>
              </c15:ser>
            </c15:filteredBarSeries>
          </c:ext>
        </c:extLst>
      </c:barChart>
      <c:catAx>
        <c:axId val="289360224"/>
        <c:scaling>
          <c:orientation val="minMax"/>
        </c:scaling>
        <c:delete val="0"/>
        <c:axPos val="l"/>
        <c:title>
          <c:tx>
            <c:rich>
              <a:bodyPr/>
              <a:lstStyle/>
              <a:p>
                <a:pPr>
                  <a:defRPr/>
                </a:pPr>
                <a:r>
                  <a:rPr lang="en-US"/>
                  <a:t>Vek</a:t>
                </a:r>
              </a:p>
            </c:rich>
          </c:tx>
          <c:overlay val="0"/>
        </c:title>
        <c:numFmt formatCode="General" sourceLinked="1"/>
        <c:majorTickMark val="out"/>
        <c:minorTickMark val="none"/>
        <c:tickLblPos val="nextTo"/>
        <c:spPr>
          <a:ln/>
        </c:spPr>
        <c:txPr>
          <a:bodyPr rot="0" vert="horz"/>
          <a:lstStyle/>
          <a:p>
            <a:pPr>
              <a:defRPr/>
            </a:pPr>
            <a:endParaRPr lang="sk-SK"/>
          </a:p>
        </c:txPr>
        <c:crossAx val="289357088"/>
        <c:crosses val="autoZero"/>
        <c:auto val="1"/>
        <c:lblAlgn val="ctr"/>
        <c:lblOffset val="100"/>
        <c:tickLblSkip val="7"/>
        <c:tickMarkSkip val="1"/>
        <c:noMultiLvlLbl val="0"/>
      </c:catAx>
      <c:valAx>
        <c:axId val="289357088"/>
        <c:scaling>
          <c:orientation val="minMax"/>
          <c:max val="70000"/>
        </c:scaling>
        <c:delete val="0"/>
        <c:axPos val="b"/>
        <c:majorGridlines/>
        <c:numFmt formatCode="#,##0" sourceLinked="0"/>
        <c:majorTickMark val="out"/>
        <c:minorTickMark val="none"/>
        <c:tickLblPos val="nextTo"/>
        <c:txPr>
          <a:bodyPr rot="0" vert="horz"/>
          <a:lstStyle/>
          <a:p>
            <a:pPr>
              <a:defRPr/>
            </a:pPr>
            <a:endParaRPr lang="sk-SK"/>
          </a:p>
        </c:txPr>
        <c:crossAx val="28936022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7916666666666767"/>
          <c:y val="0.19675925925925927"/>
          <c:w val="0.46388888888889096"/>
          <c:h val="0.77314814814815036"/>
        </c:manualLayout>
      </c:layout>
      <c:pieChart>
        <c:varyColors val="1"/>
        <c:ser>
          <c:idx val="0"/>
          <c:order val="0"/>
          <c:dPt>
            <c:idx val="0"/>
            <c:bubble3D val="0"/>
            <c:spPr>
              <a:solidFill>
                <a:srgbClr val="800000"/>
              </a:solidFill>
              <a:ln>
                <a:solidFill>
                  <a:srgbClr val="800000"/>
                </a:solidFill>
              </a:ln>
              <a:effectLst/>
            </c:spPr>
          </c:dPt>
          <c:dPt>
            <c:idx val="1"/>
            <c:bubble3D val="0"/>
            <c:spPr>
              <a:solidFill>
                <a:srgbClr val="CC3300"/>
              </a:solidFill>
              <a:ln>
                <a:noFill/>
              </a:ln>
              <a:effectLst/>
            </c:spPr>
          </c:dPt>
          <c:dPt>
            <c:idx val="2"/>
            <c:bubble3D val="0"/>
            <c:spPr>
              <a:solidFill>
                <a:schemeClr val="accent2">
                  <a:shade val="82000"/>
                </a:schemeClr>
              </a:solidFill>
              <a:ln>
                <a:noFill/>
              </a:ln>
              <a:effectLst/>
            </c:spPr>
          </c:dPt>
          <c:dPt>
            <c:idx val="3"/>
            <c:bubble3D val="0"/>
            <c:spPr>
              <a:solidFill>
                <a:schemeClr val="accent2"/>
              </a:solidFill>
              <a:ln>
                <a:noFill/>
              </a:ln>
              <a:effectLst/>
            </c:spPr>
          </c:dPt>
          <c:dPt>
            <c:idx val="4"/>
            <c:bubble3D val="0"/>
            <c:spPr>
              <a:solidFill>
                <a:srgbClr val="FF9966"/>
              </a:solidFill>
              <a:ln>
                <a:solidFill>
                  <a:srgbClr val="FF9966"/>
                </a:solidFill>
              </a:ln>
              <a:effectLst/>
            </c:spPr>
          </c:dPt>
          <c:dPt>
            <c:idx val="5"/>
            <c:bubble3D val="0"/>
            <c:spPr>
              <a:solidFill>
                <a:schemeClr val="accent2">
                  <a:tint val="65000"/>
                </a:schemeClr>
              </a:solidFill>
              <a:ln>
                <a:noFill/>
              </a:ln>
              <a:effectLst/>
            </c:spPr>
          </c:dPt>
          <c:dPt>
            <c:idx val="6"/>
            <c:bubble3D val="0"/>
            <c:spPr>
              <a:solidFill>
                <a:schemeClr val="accent2">
                  <a:tint val="48000"/>
                </a:schemeClr>
              </a:solidFill>
              <a:ln>
                <a:noFill/>
              </a:ln>
              <a:effectLst/>
            </c:spPr>
          </c:dPt>
          <c:dLbls>
            <c:dLbl>
              <c:idx val="0"/>
              <c:layout>
                <c:manualLayout>
                  <c:x val="6.1375966849697608E-2"/>
                  <c:y val="-0.18394879461500541"/>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1.8982315198119735E-2"/>
                  <c:y val="0.30484178204729895"/>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0.10110973257827952"/>
                  <c:y val="0.21017083399841791"/>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0.14005724323461127"/>
                  <c:y val="4.41999674717001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0.16205395932372729"/>
                  <c:y val="-7.8272858054253783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Times New Roman" panose="02020603050405020304" pitchFamily="18" charset="0"/>
                    <a:ea typeface="+mn-ea"/>
                    <a:cs typeface="+mn-cs"/>
                  </a:defRPr>
                </a:pPr>
                <a:endParaRPr lang="sk-SK"/>
              </a:p>
            </c:txPr>
            <c:dLblPos val="bestFit"/>
            <c:showLegendKey val="0"/>
            <c:showVal val="0"/>
            <c:showCatName val="1"/>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'Kap.3 Štátna sociálna podpora'!$L$40:$R$40</c:f>
              <c:strCache>
                <c:ptCount val="7"/>
                <c:pt idx="0">
                  <c:v>Zariadenie</c:v>
                </c:pt>
                <c:pt idx="1">
                  <c:v>Živnostník</c:v>
                </c:pt>
                <c:pt idx="2">
                  <c:v>Iná právnická osoba</c:v>
                </c:pt>
                <c:pt idx="3">
                  <c:v>Zariadenie - MŠ zaradená do siete škôl a školských zariadení SR</c:v>
                </c:pt>
                <c:pt idx="4">
                  <c:v>Rodič</c:v>
                </c:pt>
                <c:pt idx="5">
                  <c:v>Iná fyzická osoba</c:v>
                </c:pt>
                <c:pt idx="6">
                  <c:v>Nezaradené</c:v>
                </c:pt>
              </c:strCache>
            </c:strRef>
          </c:cat>
          <c:val>
            <c:numRef>
              <c:f>'Kap.3 Štátna sociálna podpora'!$L$53:$R$53</c:f>
              <c:numCache>
                <c:formatCode>0</c:formatCode>
                <c:ptCount val="7"/>
                <c:pt idx="0">
                  <c:v>2467.5</c:v>
                </c:pt>
                <c:pt idx="1">
                  <c:v>287</c:v>
                </c:pt>
                <c:pt idx="2">
                  <c:v>371.41666666666669</c:v>
                </c:pt>
                <c:pt idx="3">
                  <c:v>3.8</c:v>
                </c:pt>
                <c:pt idx="4">
                  <c:v>249.25</c:v>
                </c:pt>
                <c:pt idx="5">
                  <c:v>3.25</c:v>
                </c:pt>
                <c:pt idx="6">
                  <c:v>5.416666666666667</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6350" cap="flat" cmpd="sng" algn="ctr">
      <a:noFill/>
      <a:prstDash val="solid"/>
      <a:round/>
    </a:ln>
    <a:effectLst/>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35161078504"/>
          <c:y val="5.6230699627436834E-2"/>
          <c:w val="0.85547650575413747"/>
          <c:h val="0.71688440429082045"/>
        </c:manualLayout>
      </c:layout>
      <c:lineChart>
        <c:grouping val="standard"/>
        <c:varyColors val="0"/>
        <c:ser>
          <c:idx val="0"/>
          <c:order val="0"/>
          <c:tx>
            <c:strRef>
              <c:f>'Kap.3 Hmotná núdza'!$H$14</c:f>
              <c:strCache>
                <c:ptCount val="1"/>
                <c:pt idx="0">
                  <c:v>2016</c:v>
                </c:pt>
              </c:strCache>
            </c:strRef>
          </c:tx>
          <c:spPr>
            <a:ln w="31750">
              <a:solidFill>
                <a:srgbClr val="800000"/>
              </a:solidFill>
            </a:ln>
          </c:spPr>
          <c:marker>
            <c:spPr>
              <a:solidFill>
                <a:srgbClr val="800000"/>
              </a:solidFill>
              <a:ln>
                <a:solidFill>
                  <a:srgbClr val="C00000"/>
                </a:solidFill>
              </a:ln>
            </c:spPr>
          </c:marker>
          <c:cat>
            <c:strRef>
              <c:f>'Kap.3 Hmotná núdza'!$G$15:$G$26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Hmotná núdza'!$H$15:$H$26</c:f>
              <c:numCache>
                <c:formatCode>General</c:formatCode>
                <c:ptCount val="12"/>
                <c:pt idx="0">
                  <c:v>114575</c:v>
                </c:pt>
                <c:pt idx="1">
                  <c:v>112951</c:v>
                </c:pt>
                <c:pt idx="2">
                  <c:v>112770</c:v>
                </c:pt>
                <c:pt idx="3">
                  <c:v>111119</c:v>
                </c:pt>
                <c:pt idx="4">
                  <c:v>108502</c:v>
                </c:pt>
                <c:pt idx="5">
                  <c:v>106080</c:v>
                </c:pt>
                <c:pt idx="6">
                  <c:v>103422</c:v>
                </c:pt>
                <c:pt idx="7">
                  <c:v>101166</c:v>
                </c:pt>
                <c:pt idx="8">
                  <c:v>99959</c:v>
                </c:pt>
                <c:pt idx="9">
                  <c:v>99507</c:v>
                </c:pt>
                <c:pt idx="10">
                  <c:v>98441</c:v>
                </c:pt>
                <c:pt idx="11">
                  <c:v>98592</c:v>
                </c:pt>
              </c:numCache>
            </c:numRef>
          </c:val>
          <c:smooth val="0"/>
          <c:extLst xmlns:c16r2="http://schemas.microsoft.com/office/drawing/2015/06/chart">
            <c:ext xmlns:c16="http://schemas.microsoft.com/office/drawing/2014/chart" uri="{C3380CC4-5D6E-409C-BE32-E72D297353CC}">
              <c16:uniqueId val="{00000000-574E-4FD8-BF9E-5759F9067377}"/>
            </c:ext>
          </c:extLst>
        </c:ser>
        <c:ser>
          <c:idx val="1"/>
          <c:order val="1"/>
          <c:tx>
            <c:strRef>
              <c:f>'Kap.3 Hmotná núdza'!$I$14</c:f>
              <c:strCache>
                <c:ptCount val="1"/>
                <c:pt idx="0">
                  <c:v>2017</c:v>
                </c:pt>
              </c:strCache>
            </c:strRef>
          </c:tx>
          <c:spPr>
            <a:ln w="25400"/>
          </c:spPr>
          <c:marker>
            <c:spPr>
              <a:solidFill>
                <a:srgbClr val="FF0000"/>
              </a:solidFill>
              <a:ln>
                <a:solidFill>
                  <a:srgbClr val="FF0000"/>
                </a:solidFill>
              </a:ln>
            </c:spPr>
          </c:marker>
          <c:cat>
            <c:strRef>
              <c:f>'Kap.3 Hmotná núdza'!$G$15:$G$26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'Kap.3 Hmotná núdza'!$I$15:$I$26</c:f>
              <c:numCache>
                <c:formatCode>#,##0</c:formatCode>
                <c:ptCount val="12"/>
                <c:pt idx="0">
                  <c:v>97513</c:v>
                </c:pt>
                <c:pt idx="1">
                  <c:v>96506</c:v>
                </c:pt>
                <c:pt idx="2">
                  <c:v>95868</c:v>
                </c:pt>
                <c:pt idx="3">
                  <c:v>94910</c:v>
                </c:pt>
                <c:pt idx="4">
                  <c:v>92491</c:v>
                </c:pt>
                <c:pt idx="5">
                  <c:v>90095</c:v>
                </c:pt>
                <c:pt idx="6">
                  <c:v>86132</c:v>
                </c:pt>
                <c:pt idx="7">
                  <c:v>82673</c:v>
                </c:pt>
                <c:pt idx="8">
                  <c:v>80886</c:v>
                </c:pt>
                <c:pt idx="9">
                  <c:v>79611</c:v>
                </c:pt>
                <c:pt idx="10">
                  <c:v>78076</c:v>
                </c:pt>
                <c:pt idx="11">
                  <c:v>77961</c:v>
                </c:pt>
              </c:numCache>
            </c:numRef>
          </c:val>
          <c:smooth val="0"/>
          <c:extLst xmlns:c16r2="http://schemas.microsoft.com/office/drawing/2015/06/chart">
            <c:ext xmlns:c16="http://schemas.microsoft.com/office/drawing/2014/chart" uri="{C3380CC4-5D6E-409C-BE32-E72D297353CC}">
              <c16:uniqueId val="{00000001-574E-4FD8-BF9E-5759F9067377}"/>
            </c:ext>
          </c:extLst>
        </c:ser>
        <c:dLbls>
          <c:showLegendKey val="0"/>
          <c:showVal val="0"/>
          <c:showCatName val="0"/>
          <c:showSerName val="0"/>
          <c:showPercent val="0"/>
          <c:showBubbleSize val="0"/>
        </c:dLbls>
        <c:marker val="1"/>
        <c:smooth val="0"/>
        <c:axId val="287193456"/>
        <c:axId val="287187576"/>
      </c:lineChart>
      <c:catAx>
        <c:axId val="287193456"/>
        <c:scaling>
          <c:orientation val="minMax"/>
        </c:scaling>
        <c:delete val="0"/>
        <c:axPos val="b"/>
        <c:numFmt formatCode="General" sourceLinked="1"/>
        <c:majorTickMark val="out"/>
        <c:minorTickMark val="none"/>
        <c:tickLblPos val="nextTo"/>
        <c:txPr>
          <a:bodyPr rot="-1380000" anchor="t" anchorCtr="1"/>
          <a:lstStyle/>
          <a:p>
            <a:pPr>
              <a:defRPr/>
            </a:pPr>
            <a:endParaRPr lang="sk-SK"/>
          </a:p>
        </c:txPr>
        <c:crossAx val="287187576"/>
        <c:crosses val="autoZero"/>
        <c:auto val="1"/>
        <c:lblAlgn val="ctr"/>
        <c:lblOffset val="100"/>
        <c:noMultiLvlLbl val="0"/>
      </c:catAx>
      <c:valAx>
        <c:axId val="287187576"/>
        <c:scaling>
          <c:orientation val="minMax"/>
          <c:min val="60000"/>
        </c:scaling>
        <c:delete val="0"/>
        <c:axPos val="l"/>
        <c:majorGridlines/>
        <c:numFmt formatCode="#,##0" sourceLinked="0"/>
        <c:majorTickMark val="out"/>
        <c:minorTickMark val="none"/>
        <c:tickLblPos val="nextTo"/>
        <c:crossAx val="287193456"/>
        <c:crosses val="autoZero"/>
        <c:crossBetween val="between"/>
      </c:valAx>
    </c:plotArea>
    <c:legend>
      <c:legendPos val="l"/>
      <c:layout>
        <c:manualLayout>
          <c:xMode val="edge"/>
          <c:yMode val="edge"/>
          <c:x val="0.13179784844268602"/>
          <c:y val="0.68083216275543301"/>
          <c:w val="0.20562324220436098"/>
          <c:h val="8.6897689343660198E-2"/>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0"/>
          <c:order val="0"/>
          <c:spPr>
            <a:ln>
              <a:solidFill>
                <a:srgbClr val="993300"/>
              </a:solidFill>
            </a:ln>
          </c:spPr>
          <c:dPt>
            <c:idx val="0"/>
            <c:bubble3D val="0"/>
            <c:spPr>
              <a:pattFill prst="zigZag">
                <a:fgClr>
                  <a:srgbClr val="800000"/>
                </a:fgClr>
                <a:bgClr>
                  <a:schemeClr val="bg1"/>
                </a:bgClr>
              </a:pattFill>
              <a:ln w="12700">
                <a:solidFill>
                  <a:srgbClr val="993300"/>
                </a:solidFill>
              </a:ln>
              <a:effectLst/>
            </c:spPr>
            <c:extLst xmlns:c16r2="http://schemas.microsoft.com/office/drawing/2015/06/chart">
              <c:ext xmlns:c16="http://schemas.microsoft.com/office/drawing/2014/chart" uri="{C3380CC4-5D6E-409C-BE32-E72D297353CC}">
                <c16:uniqueId val="{00000001-634C-4CA4-ADA9-498F110ED439}"/>
              </c:ext>
            </c:extLst>
          </c:dPt>
          <c:dPt>
            <c:idx val="1"/>
            <c:bubble3D val="0"/>
            <c:spPr>
              <a:solidFill>
                <a:schemeClr val="accent3">
                  <a:lumMod val="75000"/>
                </a:schemeClr>
              </a:solidFill>
              <a:ln w="19050">
                <a:solidFill>
                  <a:srgbClr val="993300"/>
                </a:solidFill>
              </a:ln>
              <a:effectLst/>
            </c:spPr>
            <c:extLst xmlns:c16r2="http://schemas.microsoft.com/office/drawing/2015/06/chart">
              <c:ext xmlns:c16="http://schemas.microsoft.com/office/drawing/2014/chart" uri="{C3380CC4-5D6E-409C-BE32-E72D297353CC}">
                <c16:uniqueId val="{00000003-634C-4CA4-ADA9-498F110ED439}"/>
              </c:ext>
            </c:extLst>
          </c:dPt>
          <c:dPt>
            <c:idx val="2"/>
            <c:bubble3D val="0"/>
            <c:spPr>
              <a:solidFill>
                <a:schemeClr val="accent2"/>
              </a:solidFill>
              <a:ln w="19050">
                <a:solidFill>
                  <a:schemeClr val="accent1"/>
                </a:solidFill>
              </a:ln>
              <a:effectLst/>
            </c:spPr>
            <c:extLst xmlns:c16r2="http://schemas.microsoft.com/office/drawing/2015/06/chart">
              <c:ext xmlns:c16="http://schemas.microsoft.com/office/drawing/2014/chart" uri="{C3380CC4-5D6E-409C-BE32-E72D297353CC}">
                <c16:uniqueId val="{00000005-634C-4CA4-ADA9-498F110ED439}"/>
              </c:ext>
            </c:extLst>
          </c:dPt>
          <c:dPt>
            <c:idx val="3"/>
            <c:bubble3D val="0"/>
            <c:spPr>
              <a:pattFill prst="dkUpDiag">
                <a:fgClr>
                  <a:srgbClr val="993300"/>
                </a:fgClr>
                <a:bgClr>
                  <a:schemeClr val="bg1"/>
                </a:bgClr>
              </a:pattFill>
              <a:ln w="12700">
                <a:solidFill>
                  <a:srgbClr val="993300"/>
                </a:solidFill>
              </a:ln>
              <a:effectLst/>
            </c:spPr>
            <c:extLst xmlns:c16r2="http://schemas.microsoft.com/office/drawing/2015/06/chart">
              <c:ext xmlns:c16="http://schemas.microsoft.com/office/drawing/2014/chart" uri="{C3380CC4-5D6E-409C-BE32-E72D297353CC}">
                <c16:uniqueId val="{00000007-634C-4CA4-ADA9-498F110ED439}"/>
              </c:ext>
            </c:extLst>
          </c:dPt>
          <c:dPt>
            <c:idx val="4"/>
            <c:bubble3D val="0"/>
            <c:spPr>
              <a:pattFill prst="pct20">
                <a:fgClr>
                  <a:srgbClr val="FF0000"/>
                </a:fgClr>
                <a:bgClr>
                  <a:schemeClr val="bg1"/>
                </a:bgClr>
              </a:pattFill>
              <a:ln w="12700">
                <a:solidFill>
                  <a:srgbClr val="993300"/>
                </a:solidFill>
              </a:ln>
              <a:effectLst/>
            </c:spPr>
            <c:extLst xmlns:c16r2="http://schemas.microsoft.com/office/drawing/2015/06/chart">
              <c:ext xmlns:c16="http://schemas.microsoft.com/office/drawing/2014/chart" uri="{C3380CC4-5D6E-409C-BE32-E72D297353CC}">
                <c16:uniqueId val="{00000009-634C-4CA4-ADA9-498F110ED439}"/>
              </c:ext>
            </c:extLst>
          </c:dPt>
          <c:dPt>
            <c:idx val="5"/>
            <c:bubble3D val="0"/>
            <c:spPr>
              <a:solidFill>
                <a:srgbClr val="FF0000"/>
              </a:solidFill>
              <a:ln w="19050">
                <a:solidFill>
                  <a:schemeClr val="accent3">
                    <a:lumMod val="60000"/>
                    <a:lumOff val="40000"/>
                  </a:schemeClr>
                </a:solidFill>
              </a:ln>
              <a:effectLst/>
            </c:spPr>
            <c:extLst xmlns:c16r2="http://schemas.microsoft.com/office/drawing/2015/06/chart">
              <c:ext xmlns:c16="http://schemas.microsoft.com/office/drawing/2014/chart" uri="{C3380CC4-5D6E-409C-BE32-E72D297353CC}">
                <c16:uniqueId val="{0000000B-634C-4CA4-ADA9-498F110ED439}"/>
              </c:ext>
            </c:extLst>
          </c:dPt>
          <c:dLbls>
            <c:dLbl>
              <c:idx val="2"/>
              <c:layout>
                <c:manualLayout>
                  <c:x val="-1.9417478202160665E-2"/>
                  <c:y val="-7.1683759716710806E-17"/>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sk-SK"/>
              </a:p>
            </c:txPr>
            <c:dLblPos val="outEnd"/>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15:layout/>
              </c:ext>
            </c:extLst>
          </c:dLbls>
          <c:cat>
            <c:strRef>
              <c:f>'Kap.3 Hmotná núdza'!$H$31:$M$31</c:f>
              <c:strCache>
                <c:ptCount val="6"/>
                <c:pt idx="0">
                  <c:v>jednotlivec bez detí</c:v>
                </c:pt>
                <c:pt idx="1">
                  <c:v>jednotlivec s 1-4 deťmi</c:v>
                </c:pt>
                <c:pt idx="2">
                  <c:v>jednotlivec s 5 a viac deťmi</c:v>
                </c:pt>
                <c:pt idx="3">
                  <c:v>dvojica bez detí</c:v>
                </c:pt>
                <c:pt idx="4">
                  <c:v>dvojica s 1-4 deťmi</c:v>
                </c:pt>
                <c:pt idx="5">
                  <c:v>dvojica s 5 a viac deťmi</c:v>
                </c:pt>
              </c:strCache>
            </c:strRef>
          </c:cat>
          <c:val>
            <c:numRef>
              <c:f>'Kap.3 Hmotná núdza'!$H$44:$M$44</c:f>
              <c:numCache>
                <c:formatCode>#,##0</c:formatCode>
                <c:ptCount val="6"/>
                <c:pt idx="0">
                  <c:v>49199.833333333336</c:v>
                </c:pt>
                <c:pt idx="1">
                  <c:v>11134.833333333334</c:v>
                </c:pt>
                <c:pt idx="2">
                  <c:v>338.58333333333331</c:v>
                </c:pt>
                <c:pt idx="3">
                  <c:v>7136.666666666667</c:v>
                </c:pt>
                <c:pt idx="4">
                  <c:v>16005.166666666666</c:v>
                </c:pt>
                <c:pt idx="5">
                  <c:v>3911.75</c:v>
                </c:pt>
              </c:numCache>
            </c:numRef>
          </c:val>
          <c:extLst xmlns:c16r2="http://schemas.microsoft.com/office/drawing/2015/06/chart">
            <c:ext xmlns:c16="http://schemas.microsoft.com/office/drawing/2014/chart" uri="{C3380CC4-5D6E-409C-BE32-E72D297353CC}">
              <c16:uniqueId val="{0000000C-634C-4CA4-ADA9-498F110ED43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'Kap.3 Hmotná núdza'!$H$51:$J$51</c:f>
              <c:strCache>
                <c:ptCount val="1"/>
                <c:pt idx="0">
                  <c:v>2016</c:v>
                </c:pt>
              </c:strCache>
            </c:strRef>
          </c:tx>
          <c:spPr>
            <a:solidFill>
              <a:srgbClr val="800000"/>
            </a:solidFill>
          </c:spPr>
          <c:invertIfNegative val="0"/>
          <c:cat>
            <c:strRef>
              <c:f>'Kap.3 Hmotná núdza'!$G$53:$G$60</c:f>
              <c:strCache>
                <c:ptCount val="8"/>
                <c:pt idx="0">
                  <c:v>BA</c:v>
                </c:pt>
                <c:pt idx="1">
                  <c:v>TT</c:v>
                </c:pt>
                <c:pt idx="2">
                  <c:v>TN</c:v>
                </c:pt>
                <c:pt idx="3">
                  <c:v>NR</c:v>
                </c:pt>
                <c:pt idx="4">
                  <c:v>ZA</c:v>
                </c:pt>
                <c:pt idx="5">
                  <c:v>BB</c:v>
                </c:pt>
                <c:pt idx="6">
                  <c:v>PO</c:v>
                </c:pt>
                <c:pt idx="7">
                  <c:v>KE</c:v>
                </c:pt>
              </c:strCache>
            </c:strRef>
          </c:cat>
          <c:val>
            <c:numRef>
              <c:f>'Kap.3 Hmotná núdza'!$J$53:$J$60</c:f>
              <c:numCache>
                <c:formatCode>0.0%</c:formatCode>
                <c:ptCount val="8"/>
                <c:pt idx="0">
                  <c:v>3.891620397200775E-3</c:v>
                </c:pt>
                <c:pt idx="1">
                  <c:v>1.5179379709029219E-2</c:v>
                </c:pt>
                <c:pt idx="2">
                  <c:v>1.076906877530502E-2</c:v>
                </c:pt>
                <c:pt idx="3">
                  <c:v>2.942952118088249E-2</c:v>
                </c:pt>
                <c:pt idx="4">
                  <c:v>1.5030878227158364E-2</c:v>
                </c:pt>
                <c:pt idx="5">
                  <c:v>7.1817887396797286E-2</c:v>
                </c:pt>
                <c:pt idx="6">
                  <c:v>7.1169023847454119E-2</c:v>
                </c:pt>
                <c:pt idx="7">
                  <c:v>7.6140548275097322E-2</c:v>
                </c:pt>
              </c:numCache>
            </c:numRef>
          </c:val>
          <c:extLst xmlns:c16r2="http://schemas.microsoft.com/office/drawing/2015/06/chart">
            <c:ext xmlns:c16="http://schemas.microsoft.com/office/drawing/2014/chart" uri="{C3380CC4-5D6E-409C-BE32-E72D297353CC}">
              <c16:uniqueId val="{00000000-0D5E-4A61-B3B9-052C5797BD9A}"/>
            </c:ext>
          </c:extLst>
        </c:ser>
        <c:ser>
          <c:idx val="1"/>
          <c:order val="1"/>
          <c:tx>
            <c:strRef>
              <c:f>'Kap.3 Hmotná núdza'!$K$51:$M$51</c:f>
              <c:strCache>
                <c:ptCount val="1"/>
                <c:pt idx="0">
                  <c:v>2017</c:v>
                </c:pt>
              </c:strCache>
            </c:strRef>
          </c:tx>
          <c:invertIfNegative val="0"/>
          <c:cat>
            <c:strRef>
              <c:f>'Kap.3 Hmotná núdza'!$G$53:$G$60</c:f>
              <c:strCache>
                <c:ptCount val="8"/>
                <c:pt idx="0">
                  <c:v>BA</c:v>
                </c:pt>
                <c:pt idx="1">
                  <c:v>TT</c:v>
                </c:pt>
                <c:pt idx="2">
                  <c:v>TN</c:v>
                </c:pt>
                <c:pt idx="3">
                  <c:v>NR</c:v>
                </c:pt>
                <c:pt idx="4">
                  <c:v>ZA</c:v>
                </c:pt>
                <c:pt idx="5">
                  <c:v>BB</c:v>
                </c:pt>
                <c:pt idx="6">
                  <c:v>PO</c:v>
                </c:pt>
                <c:pt idx="7">
                  <c:v>KE</c:v>
                </c:pt>
              </c:strCache>
            </c:strRef>
          </c:cat>
          <c:val>
            <c:numRef>
              <c:f>'Kap.3 Hmotná núdza'!$M$53:$M$60</c:f>
              <c:numCache>
                <c:formatCode>0.0%</c:formatCode>
                <c:ptCount val="8"/>
                <c:pt idx="0">
                  <c:v>3.0668153979945853E-3</c:v>
                </c:pt>
                <c:pt idx="1">
                  <c:v>1.1150981912328495E-2</c:v>
                </c:pt>
                <c:pt idx="2">
                  <c:v>7.656240423315014E-3</c:v>
                </c:pt>
                <c:pt idx="3">
                  <c:v>2.2049766315206307E-2</c:v>
                </c:pt>
                <c:pt idx="4">
                  <c:v>1.1128428431470444E-2</c:v>
                </c:pt>
                <c:pt idx="5">
                  <c:v>5.7272525808417511E-2</c:v>
                </c:pt>
                <c:pt idx="6">
                  <c:v>5.8021960948064277E-2</c:v>
                </c:pt>
                <c:pt idx="7">
                  <c:v>6.553664399030551E-2</c:v>
                </c:pt>
              </c:numCache>
            </c:numRef>
          </c:val>
          <c:extLst xmlns:c16r2="http://schemas.microsoft.com/office/drawing/2015/06/chart">
            <c:ext xmlns:c16="http://schemas.microsoft.com/office/drawing/2014/chart" uri="{C3380CC4-5D6E-409C-BE32-E72D297353CC}">
              <c16:uniqueId val="{00000001-0D5E-4A61-B3B9-052C5797BD9A}"/>
            </c:ext>
          </c:extLst>
        </c:ser>
        <c:dLbls>
          <c:showLegendKey val="0"/>
          <c:showVal val="0"/>
          <c:showCatName val="0"/>
          <c:showSerName val="0"/>
          <c:showPercent val="0"/>
          <c:showBubbleSize val="0"/>
        </c:dLbls>
        <c:gapWidth val="150"/>
        <c:shape val="box"/>
        <c:axId val="287191888"/>
        <c:axId val="287191496"/>
        <c:axId val="0"/>
      </c:bar3DChart>
      <c:catAx>
        <c:axId val="287191888"/>
        <c:scaling>
          <c:orientation val="minMax"/>
        </c:scaling>
        <c:delete val="0"/>
        <c:axPos val="b"/>
        <c:numFmt formatCode="General" sourceLinked="1"/>
        <c:majorTickMark val="out"/>
        <c:minorTickMark val="none"/>
        <c:tickLblPos val="nextTo"/>
        <c:crossAx val="287191496"/>
        <c:crosses val="autoZero"/>
        <c:auto val="1"/>
        <c:lblAlgn val="ctr"/>
        <c:lblOffset val="100"/>
        <c:noMultiLvlLbl val="0"/>
      </c:catAx>
      <c:valAx>
        <c:axId val="287191496"/>
        <c:scaling>
          <c:orientation val="minMax"/>
        </c:scaling>
        <c:delete val="0"/>
        <c:axPos val="l"/>
        <c:majorGridlines/>
        <c:numFmt formatCode="0.0%" sourceLinked="0"/>
        <c:majorTickMark val="out"/>
        <c:minorTickMark val="none"/>
        <c:tickLblPos val="nextTo"/>
        <c:crossAx val="287191888"/>
        <c:crosses val="autoZero"/>
        <c:crossBetween val="between"/>
      </c:valAx>
    </c:plotArea>
    <c:legend>
      <c:legendPos val="l"/>
      <c:layout>
        <c:manualLayout>
          <c:xMode val="edge"/>
          <c:yMode val="edge"/>
          <c:x val="0.18611111111111112"/>
          <c:y val="7.8869568387284927E-2"/>
          <c:w val="0.27490966754155732"/>
          <c:h val="7.8371974336541264E-2"/>
        </c:manualLayout>
      </c:layout>
      <c:overlay val="1"/>
      <c:txPr>
        <a:bodyPr/>
        <a:lstStyle/>
        <a:p>
          <a:pPr>
            <a:defRPr sz="1050"/>
          </a:pPr>
          <a:endParaRPr lang="sk-SK"/>
        </a:p>
      </c:txPr>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'Kap.3 Hmotná núdza'!$H$68</c:f>
              <c:strCache>
                <c:ptCount val="1"/>
                <c:pt idx="0">
                  <c:v>muži</c:v>
                </c:pt>
              </c:strCache>
            </c:strRef>
          </c:tx>
          <c:spPr>
            <a:solidFill>
              <a:srgbClr val="800000"/>
            </a:solidFill>
            <a:ln>
              <a:solidFill>
                <a:srgbClr val="800000"/>
              </a:solidFill>
            </a:ln>
          </c:spPr>
          <c:invertIfNegative val="0"/>
          <c:cat>
            <c:strRef>
              <c:f>'Kap.3 Hmotná núdza'!$G$69:$G$81</c:f>
              <c:strCache>
                <c:ptCount val="13"/>
                <c:pt idx="0">
                  <c:v>0 - 4</c:v>
                </c:pt>
                <c:pt idx="1">
                  <c:v>5 - 9 </c:v>
                </c:pt>
                <c:pt idx="2">
                  <c:v>10 - 14</c:v>
                </c:pt>
                <c:pt idx="3">
                  <c:v>15 - 19</c:v>
                </c:pt>
                <c:pt idx="4">
                  <c:v>20 - 24</c:v>
                </c:pt>
                <c:pt idx="5">
                  <c:v>25 - 29</c:v>
                </c:pt>
                <c:pt idx="6">
                  <c:v>30 - 34</c:v>
                </c:pt>
                <c:pt idx="7">
                  <c:v>35 - 39</c:v>
                </c:pt>
                <c:pt idx="8">
                  <c:v>40 - 44</c:v>
                </c:pt>
                <c:pt idx="9">
                  <c:v>45 - 49</c:v>
                </c:pt>
                <c:pt idx="10">
                  <c:v>50 - 54</c:v>
                </c:pt>
                <c:pt idx="11">
                  <c:v>55 - 59</c:v>
                </c:pt>
                <c:pt idx="12">
                  <c:v>60 a viac</c:v>
                </c:pt>
              </c:strCache>
            </c:strRef>
          </c:cat>
          <c:val>
            <c:numRef>
              <c:f>'Kap.3 Hmotná núdza'!$H$69:$H$81</c:f>
              <c:numCache>
                <c:formatCode>#,##0</c:formatCode>
                <c:ptCount val="13"/>
                <c:pt idx="0">
                  <c:v>4763.25</c:v>
                </c:pt>
                <c:pt idx="1">
                  <c:v>11096.916666666666</c:v>
                </c:pt>
                <c:pt idx="2">
                  <c:v>12348.916666666666</c:v>
                </c:pt>
                <c:pt idx="3">
                  <c:v>10030.916666666666</c:v>
                </c:pt>
                <c:pt idx="4">
                  <c:v>3954.9166666666665</c:v>
                </c:pt>
                <c:pt idx="5">
                  <c:v>4820.833333333333</c:v>
                </c:pt>
                <c:pt idx="6">
                  <c:v>6824.333333333333</c:v>
                </c:pt>
                <c:pt idx="7">
                  <c:v>7722.416666666667</c:v>
                </c:pt>
                <c:pt idx="8">
                  <c:v>8474.5833333333339</c:v>
                </c:pt>
                <c:pt idx="9">
                  <c:v>7902.916666666667</c:v>
                </c:pt>
                <c:pt idx="10">
                  <c:v>8741.4166666666661</c:v>
                </c:pt>
                <c:pt idx="11">
                  <c:v>8675.4166666666661</c:v>
                </c:pt>
                <c:pt idx="12">
                  <c:v>3637.1666666666665</c:v>
                </c:pt>
              </c:numCache>
            </c:numRef>
          </c:val>
          <c:extLst xmlns:c16r2="http://schemas.microsoft.com/office/drawing/2015/06/chart">
            <c:ext xmlns:c16="http://schemas.microsoft.com/office/drawing/2014/chart" uri="{C3380CC4-5D6E-409C-BE32-E72D297353CC}">
              <c16:uniqueId val="{00000000-CEEC-4125-9D39-E9B4B7E934FA}"/>
            </c:ext>
          </c:extLst>
        </c:ser>
        <c:ser>
          <c:idx val="1"/>
          <c:order val="1"/>
          <c:tx>
            <c:strRef>
              <c:f>'Kap.3 Hmotná núdza'!$I$68</c:f>
              <c:strCache>
                <c:ptCount val="1"/>
                <c:pt idx="0">
                  <c:v>ženy</c:v>
                </c:pt>
              </c:strCache>
            </c:strRef>
          </c:tx>
          <c:spPr>
            <a:solidFill>
              <a:srgbClr val="C00000"/>
            </a:solidFill>
            <a:ln>
              <a:solidFill>
                <a:srgbClr val="C00000"/>
              </a:solidFill>
            </a:ln>
          </c:spPr>
          <c:invertIfNegative val="0"/>
          <c:cat>
            <c:strRef>
              <c:f>'Kap.3 Hmotná núdza'!$G$69:$G$81</c:f>
              <c:strCache>
                <c:ptCount val="13"/>
                <c:pt idx="0">
                  <c:v>0 - 4</c:v>
                </c:pt>
                <c:pt idx="1">
                  <c:v>5 - 9 </c:v>
                </c:pt>
                <c:pt idx="2">
                  <c:v>10 - 14</c:v>
                </c:pt>
                <c:pt idx="3">
                  <c:v>15 - 19</c:v>
                </c:pt>
                <c:pt idx="4">
                  <c:v>20 - 24</c:v>
                </c:pt>
                <c:pt idx="5">
                  <c:v>25 - 29</c:v>
                </c:pt>
                <c:pt idx="6">
                  <c:v>30 - 34</c:v>
                </c:pt>
                <c:pt idx="7">
                  <c:v>35 - 39</c:v>
                </c:pt>
                <c:pt idx="8">
                  <c:v>40 - 44</c:v>
                </c:pt>
                <c:pt idx="9">
                  <c:v>45 - 49</c:v>
                </c:pt>
                <c:pt idx="10">
                  <c:v>50 - 54</c:v>
                </c:pt>
                <c:pt idx="11">
                  <c:v>55 - 59</c:v>
                </c:pt>
                <c:pt idx="12">
                  <c:v>60 a viac</c:v>
                </c:pt>
              </c:strCache>
            </c:strRef>
          </c:cat>
          <c:val>
            <c:numRef>
              <c:f>'Kap.3 Hmotná núdza'!$I$69:$I$81</c:f>
              <c:numCache>
                <c:formatCode>#,##0</c:formatCode>
                <c:ptCount val="13"/>
                <c:pt idx="0">
                  <c:v>4532.166666666667</c:v>
                </c:pt>
                <c:pt idx="1">
                  <c:v>10810.833333333334</c:v>
                </c:pt>
                <c:pt idx="2">
                  <c:v>11926.25</c:v>
                </c:pt>
                <c:pt idx="3">
                  <c:v>8675.8333333333339</c:v>
                </c:pt>
                <c:pt idx="4">
                  <c:v>3672.6666666666665</c:v>
                </c:pt>
                <c:pt idx="5">
                  <c:v>5821</c:v>
                </c:pt>
                <c:pt idx="6">
                  <c:v>7446.5</c:v>
                </c:pt>
                <c:pt idx="7">
                  <c:v>7909.583333333333</c:v>
                </c:pt>
                <c:pt idx="8">
                  <c:v>8107.75</c:v>
                </c:pt>
                <c:pt idx="9">
                  <c:v>7071.083333333333</c:v>
                </c:pt>
                <c:pt idx="10">
                  <c:v>6751.416666666667</c:v>
                </c:pt>
                <c:pt idx="11">
                  <c:v>5962</c:v>
                </c:pt>
                <c:pt idx="12">
                  <c:v>4995.75</c:v>
                </c:pt>
              </c:numCache>
            </c:numRef>
          </c:val>
          <c:extLst xmlns:c16r2="http://schemas.microsoft.com/office/drawing/2015/06/chart">
            <c:ext xmlns:c16="http://schemas.microsoft.com/office/drawing/2014/chart" uri="{C3380CC4-5D6E-409C-BE32-E72D297353CC}">
              <c16:uniqueId val="{00000001-CEEC-4125-9D39-E9B4B7E934FA}"/>
            </c:ext>
          </c:extLst>
        </c:ser>
        <c:dLbls>
          <c:showLegendKey val="0"/>
          <c:showVal val="0"/>
          <c:showCatName val="0"/>
          <c:showSerName val="0"/>
          <c:showPercent val="0"/>
          <c:showBubbleSize val="0"/>
        </c:dLbls>
        <c:gapWidth val="195"/>
        <c:overlap val="-26"/>
        <c:axId val="287193064"/>
        <c:axId val="287192672"/>
      </c:barChart>
      <c:catAx>
        <c:axId val="287193064"/>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287192672"/>
        <c:crosses val="autoZero"/>
        <c:auto val="1"/>
        <c:lblAlgn val="ctr"/>
        <c:lblOffset val="100"/>
        <c:noMultiLvlLbl val="0"/>
      </c:catAx>
      <c:valAx>
        <c:axId val="287192672"/>
        <c:scaling>
          <c:orientation val="minMax"/>
        </c:scaling>
        <c:delete val="0"/>
        <c:axPos val="l"/>
        <c:majorGridlines/>
        <c:numFmt formatCode="#,##0" sourceLinked="0"/>
        <c:majorTickMark val="out"/>
        <c:minorTickMark val="none"/>
        <c:tickLblPos val="nextTo"/>
        <c:crossAx val="287193064"/>
        <c:crosses val="autoZero"/>
        <c:crossBetween val="between"/>
      </c:valAx>
    </c:plotArea>
    <c:legend>
      <c:legendPos val="t"/>
      <c:layout>
        <c:manualLayout>
          <c:xMode val="edge"/>
          <c:yMode val="edge"/>
          <c:x val="0.80951625838436858"/>
          <c:y val="6.0185185185185147E-2"/>
          <c:w val="0.16337489063867017"/>
          <c:h val="7.8537839020122513E-2"/>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6924373789769168"/>
          <c:y val="2.5940326627520605E-2"/>
          <c:w val="0.37230137701981564"/>
          <c:h val="0.91699095479193404"/>
        </c:manualLayout>
      </c:layout>
      <c:pieChart>
        <c:varyColors val="1"/>
        <c:ser>
          <c:idx val="1"/>
          <c:order val="1"/>
          <c:dPt>
            <c:idx val="0"/>
            <c:bubble3D val="0"/>
            <c:spPr>
              <a:solidFill>
                <a:schemeClr val="accent2">
                  <a:shade val="65000"/>
                </a:schemeClr>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2">
                  <a:tint val="65000"/>
                </a:schemeClr>
              </a:solidFill>
              <a:ln>
                <a:noFill/>
              </a:ln>
              <a:effectLst>
                <a:outerShdw blurRad="254000" sx="102000" sy="102000" algn="ctr" rotWithShape="0">
                  <a:prstClr val="black">
                    <a:alpha val="20000"/>
                  </a:prstClr>
                </a:outerShdw>
              </a:effectLst>
            </c:spPr>
          </c:dPt>
          <c:dLbls>
            <c:dLbl>
              <c:idx val="0"/>
              <c:layout>
                <c:manualLayout>
                  <c:x val="-9.2891197878615758E-2"/>
                  <c:y val="5.4390124538078261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0.14892612357104651"/>
                  <c:y val="5.2593093091866341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2.7339047074092043E-2"/>
                  <c:y val="0.2399182001416709"/>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0">
                <a:spAutoFit/>
              </a:bodyPr>
              <a:lstStyle/>
              <a:p>
                <a:pPr algn="ctr">
                  <a:defRPr lang="sk-SK" sz="1000" b="0"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sk-SK"/>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numRef>
              <c:f>'Kap.3 Hmotná núdza'!$H$87:$J$87</c:f>
              <c:numCache>
                <c:formatCode>"€"#,##0.00_);[Red]\("€"#,##0.00\)</c:formatCode>
                <c:ptCount val="3"/>
                <c:pt idx="0">
                  <c:v>63.07</c:v>
                </c:pt>
                <c:pt idx="1">
                  <c:v>34.69</c:v>
                </c:pt>
                <c:pt idx="2">
                  <c:v>13.5</c:v>
                </c:pt>
              </c:numCache>
            </c:numRef>
          </c:cat>
          <c:val>
            <c:numRef>
              <c:f>'Kap.3 Hmotná núdza'!$H$101:$J$101</c:f>
              <c:numCache>
                <c:formatCode>0.0%</c:formatCode>
                <c:ptCount val="3"/>
                <c:pt idx="0">
                  <c:v>0.53724499563416639</c:v>
                </c:pt>
                <c:pt idx="1">
                  <c:v>0.39268687868586072</c:v>
                </c:pt>
                <c:pt idx="2">
                  <c:v>7.0068125679972726E-2</c:v>
                </c:pt>
              </c:numCache>
            </c:numRef>
          </c:val>
        </c:ser>
        <c:dLbls>
          <c:showLegendKey val="0"/>
          <c:showVal val="0"/>
          <c:showCatName val="0"/>
          <c:showSerName val="0"/>
          <c:showPercent val="0"/>
          <c:showBubbleSize val="0"/>
          <c:showLeaderLines val="1"/>
        </c:dLbls>
        <c:firstSliceAng val="0"/>
      </c:pieChart>
      <c:pieChart>
        <c:varyColors val="1"/>
        <c:ser>
          <c:idx val="0"/>
          <c:order val="0"/>
          <c:dPt>
            <c:idx val="0"/>
            <c:bubble3D val="0"/>
            <c:spPr>
              <a:solidFill>
                <a:srgbClr val="800000"/>
              </a:solidFill>
              <a:ln>
                <a:noFill/>
              </a:ln>
              <a:effectLst>
                <a:outerShdw blurRad="254000" sx="102000" sy="102000" algn="ctr" rotWithShape="0">
                  <a:prstClr val="black">
                    <a:alpha val="20000"/>
                  </a:prstClr>
                </a:outerShdw>
              </a:effectLst>
            </c:spPr>
          </c:dPt>
          <c:dPt>
            <c:idx val="1"/>
            <c:bubble3D val="0"/>
            <c:spPr>
              <a:solidFill>
                <a:srgbClr val="CC3300"/>
              </a:solidFill>
              <a:ln>
                <a:noFill/>
              </a:ln>
              <a:effectLst>
                <a:outerShdw blurRad="254000" sx="102000" sy="102000" algn="ctr" rotWithShape="0">
                  <a:prstClr val="black">
                    <a:alpha val="20000"/>
                  </a:prstClr>
                </a:outerShdw>
              </a:effectLst>
            </c:spPr>
          </c:dPt>
          <c:dPt>
            <c:idx val="2"/>
            <c:bubble3D val="0"/>
            <c:spPr>
              <a:solidFill>
                <a:srgbClr val="FF0000"/>
              </a:solidFill>
              <a:ln>
                <a:noFill/>
              </a:ln>
              <a:effectLst>
                <a:outerShdw blurRad="254000" sx="102000" sy="102000" algn="ctr" rotWithShape="0">
                  <a:prstClr val="black">
                    <a:alpha val="20000"/>
                  </a:prstClr>
                </a:outerShdw>
              </a:effectLst>
            </c:spPr>
          </c:dPt>
          <c:dLbls>
            <c:dLbl>
              <c:idx val="0"/>
              <c:layout>
                <c:manualLayout>
                  <c:x val="-0.10755996732635917"/>
                  <c:y val="-6.5229504486655238E-2"/>
                </c:manualLayout>
              </c:layout>
              <c:spPr>
                <a:noFill/>
                <a:ln w="19050" cap="flat" cmpd="sng" algn="ctr">
                  <a:noFill/>
                  <a:prstDash val="solid"/>
                  <a:miter lim="800000"/>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sk-SK"/>
                </a:p>
              </c:txPr>
              <c:dLblPos val="bestFit"/>
              <c:showLegendKey val="0"/>
              <c:showVal val="1"/>
              <c:showCatName val="0"/>
              <c:showSerName val="0"/>
              <c:showPercent val="0"/>
              <c:showBubbleSize val="0"/>
              <c:extLst>
                <c:ext xmlns:c15="http://schemas.microsoft.com/office/drawing/2012/chart" uri="{CE6537A1-D6FC-4f65-9D91-7224C49458BB}">
                  <c15:layout/>
                </c:ext>
              </c:extLst>
            </c:dLbl>
            <c:dLbl>
              <c:idx val="1"/>
              <c:spPr>
                <a:noFill/>
                <a:ln w="19050" cap="flat" cmpd="sng" algn="ctr">
                  <a:noFill/>
                  <a:prstDash val="solid"/>
                  <a:miter lim="800000"/>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sk-SK"/>
                </a:p>
              </c:txPr>
              <c:dLblPos val="ctr"/>
              <c:showLegendKey val="0"/>
              <c:showVal val="1"/>
              <c:showCatName val="0"/>
              <c:showSerName val="0"/>
              <c:showPercent val="0"/>
              <c:showBubbleSize val="0"/>
            </c:dLbl>
            <c:dLbl>
              <c:idx val="2"/>
              <c:layout>
                <c:manualLayout>
                  <c:x val="9.4066197613012562E-2"/>
                  <c:y val="0.14610995306542016"/>
                </c:manualLayout>
              </c:layout>
              <c:spPr>
                <a:noFill/>
                <a:ln w="19050" cap="flat" cmpd="sng" algn="ctr">
                  <a:noFill/>
                  <a:prstDash val="solid"/>
                  <a:miter lim="800000"/>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sk-SK"/>
                </a:p>
              </c:txPr>
              <c:dLblPos val="bestFit"/>
              <c:showLegendKey val="0"/>
              <c:showVal val="1"/>
              <c:showCatName val="0"/>
              <c:showSerName val="0"/>
              <c:showPercent val="0"/>
              <c:showBubbleSize val="0"/>
              <c:extLst>
                <c:ext xmlns:c15="http://schemas.microsoft.com/office/drawing/2012/chart" uri="{CE6537A1-D6FC-4f65-9D91-7224C49458BB}">
                  <c15:layout>
                    <c:manualLayout>
                      <c:w val="0.13834815671737716"/>
                      <c:h val="0.1091062393225939"/>
                    </c:manualLayout>
                  </c15:layout>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numRef>
              <c:f>'Kap.3 Hmotná núdza'!$H$87:$J$87</c:f>
              <c:numCache>
                <c:formatCode>"€"#,##0.00_);[Red]\("€"#,##0.00\)</c:formatCode>
                <c:ptCount val="3"/>
                <c:pt idx="0">
                  <c:v>63.07</c:v>
                </c:pt>
                <c:pt idx="1">
                  <c:v>34.69</c:v>
                </c:pt>
                <c:pt idx="2">
                  <c:v>13.5</c:v>
                </c:pt>
              </c:numCache>
            </c:numRef>
          </c:cat>
          <c:val>
            <c:numRef>
              <c:f>'Kap.3 Hmotná núdza'!$H$87:$J$87</c:f>
              <c:numCache>
                <c:formatCode>"€"#,##0.00_);[Red]\("€"#,##0.00\)</c:formatCode>
                <c:ptCount val="3"/>
                <c:pt idx="0">
                  <c:v>63.07</c:v>
                </c:pt>
                <c:pt idx="1">
                  <c:v>34.69</c:v>
                </c:pt>
                <c:pt idx="2">
                  <c:v>13.5</c:v>
                </c:pt>
              </c:numCache>
            </c:numRef>
          </c:val>
        </c:ser>
        <c:dLbls>
          <c:showLegendKey val="0"/>
          <c:showVal val="0"/>
          <c:showCatName val="0"/>
          <c:showSerName val="0"/>
          <c:showPercent val="0"/>
          <c:showBubbleSize val="0"/>
          <c:showLeaderLines val="0"/>
        </c:dLbls>
        <c:firstSliceAng val="0"/>
      </c:pieChart>
      <c:spPr>
        <a:noFill/>
        <a:ln>
          <a:noFill/>
        </a:ln>
        <a:effectLst>
          <a:outerShdw blurRad="50800" dist="50800" dir="5400000" algn="ctr" rotWithShape="0">
            <a:schemeClr val="bg1"/>
          </a:outerShdw>
        </a:effectLst>
      </c:spPr>
    </c:plotArea>
    <c:plotVisOnly val="1"/>
    <c:dispBlanksAs val="gap"/>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111910883804952"/>
          <c:y val="4.5325103592820132E-2"/>
          <c:w val="0.39421536280433472"/>
          <c:h val="0.90936709834347629"/>
        </c:manualLayout>
      </c:layout>
      <c:pieChart>
        <c:varyColors val="1"/>
        <c:ser>
          <c:idx val="0"/>
          <c:order val="0"/>
          <c:spPr>
            <a:solidFill>
              <a:srgbClr val="800000"/>
            </a:solidFill>
          </c:spPr>
          <c:dPt>
            <c:idx val="1"/>
            <c:bubble3D val="0"/>
            <c:spPr>
              <a:solidFill>
                <a:srgbClr val="CC3300"/>
              </a:solidFill>
            </c:spPr>
          </c:dPt>
          <c:dLbls>
            <c:dLbl>
              <c:idx val="0"/>
              <c:layout>
                <c:manualLayout>
                  <c:x val="6.334275127340229E-2"/>
                  <c:y val="0.34396210771849145"/>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3.6843613298337692E-2"/>
                  <c:y val="-0.12231262758821877"/>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0268344524419869E-2"/>
                  <c:y val="2.54772464752100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77740205787162E-2"/>
                  <c:y val="-0.1867962543315904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'Kap.3 Hmotná núdza'!$H$106:$K$106</c:f>
              <c:strCache>
                <c:ptCount val="4"/>
                <c:pt idx="0">
                  <c:v>Zamestnaní</c:v>
                </c:pt>
                <c:pt idx="1">
                  <c:v>Uchádzač o zamestnanie</c:v>
                </c:pt>
                <c:pt idx="2">
                  <c:v>Študujúci, ktorí poberajú rodičovský príspevok</c:v>
                </c:pt>
                <c:pt idx="3">
                  <c:v>Výkon dobrovoľnej vojenskej služby</c:v>
                </c:pt>
              </c:strCache>
            </c:strRef>
          </c:cat>
          <c:val>
            <c:numRef>
              <c:f>'Kap.3 Hmotná núdza'!$H$119:$K$119</c:f>
              <c:numCache>
                <c:formatCode>#,##0</c:formatCode>
                <c:ptCount val="4"/>
                <c:pt idx="0">
                  <c:v>706.25</c:v>
                </c:pt>
                <c:pt idx="1">
                  <c:v>38104.333333333336</c:v>
                </c:pt>
                <c:pt idx="2">
                  <c:v>7.583333333333333</c:v>
                </c:pt>
                <c:pt idx="3" formatCode="#\ ##0.0">
                  <c:v>0.33333333333333331</c:v>
                </c:pt>
              </c:numCache>
            </c:numRef>
          </c:val>
        </c:ser>
        <c:dLbls>
          <c:showLegendKey val="0"/>
          <c:showVal val="0"/>
          <c:showCatName val="0"/>
          <c:showSerName val="0"/>
          <c:showPercent val="0"/>
          <c:showBubbleSize val="0"/>
          <c:showLeaderLines val="1"/>
        </c:dLbls>
        <c:firstSliceAng val="78"/>
      </c:pieChart>
    </c:plotArea>
    <c:plotVisOnly val="1"/>
    <c:dispBlanksAs val="zero"/>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44ABE17-64BD-4188-8676-9CFDE9A96342}" type="doc">
      <dgm:prSet loTypeId="urn:microsoft.com/office/officeart/2009/3/layout/HorizontalOrganizationChart" loCatId="hierarchy" qsTypeId="urn:microsoft.com/office/officeart/2005/8/quickstyle/simple1" qsCatId="simple" csTypeId="urn:microsoft.com/office/officeart/2005/8/colors/accent1_2" csCatId="accent1" phldr="1"/>
      <dgm:spPr/>
      <dgm:t>
        <a:bodyPr/>
        <a:lstStyle/>
        <a:p>
          <a:endParaRPr lang="sk-SK"/>
        </a:p>
      </dgm:t>
    </dgm:pt>
    <dgm:pt modelId="{C79FCAC8-12C5-4397-82A3-30C49D86C323}">
      <dgm:prSet phldrT="[Text]" custT="1"/>
      <dgm:spPr>
        <a:ln>
          <a:noFill/>
        </a:ln>
      </dgm:spPr>
      <dgm:t>
        <a:bodyPr/>
        <a:lstStyle/>
        <a:p>
          <a:r>
            <a:rPr lang="sk-SK" sz="900">
              <a:latin typeface="Times New Roman" panose="02020603050405020304" pitchFamily="18" charset="0"/>
              <a:cs typeface="Times New Roman" panose="02020603050405020304" pitchFamily="18" charset="0"/>
            </a:rPr>
            <a:t>Doživotný dôchodok bez možnosti programového výberu</a:t>
          </a:r>
        </a:p>
      </dgm:t>
    </dgm:pt>
    <dgm:pt modelId="{9ECB9668-D982-4862-984A-919B2BD53712}" type="parTrans" cxnId="{21471EC9-F851-4CAC-94A2-F23D24A175EB}">
      <dgm:prSet/>
      <dgm:spPr/>
      <dgm:t>
        <a:bodyPr/>
        <a:lstStyle/>
        <a:p>
          <a:endParaRPr lang="sk-SK" sz="2400">
            <a:latin typeface="Times New Roman" panose="02020603050405020304" pitchFamily="18" charset="0"/>
            <a:cs typeface="Times New Roman" panose="02020603050405020304" pitchFamily="18" charset="0"/>
          </a:endParaRPr>
        </a:p>
      </dgm:t>
    </dgm:pt>
    <dgm:pt modelId="{D66C44CE-26BF-4A77-8455-162AB4E2C670}" type="sibTrans" cxnId="{21471EC9-F851-4CAC-94A2-F23D24A175EB}">
      <dgm:prSet/>
      <dgm:spPr/>
      <dgm:t>
        <a:bodyPr/>
        <a:lstStyle/>
        <a:p>
          <a:endParaRPr lang="sk-SK" sz="2400">
            <a:latin typeface="Times New Roman" panose="02020603050405020304" pitchFamily="18" charset="0"/>
            <a:cs typeface="Times New Roman" panose="02020603050405020304" pitchFamily="18" charset="0"/>
          </a:endParaRPr>
        </a:p>
      </dgm:t>
    </dgm:pt>
    <dgm:pt modelId="{24B2E991-E2DD-4F2F-A8BF-754E55149E90}">
      <dgm:prSet phldrT="[Text]" custT="1"/>
      <dgm:spPr>
        <a:solidFill>
          <a:schemeClr val="bg2"/>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879 sporiteľov </a:t>
          </a:r>
        </a:p>
      </dgm:t>
    </dgm:pt>
    <dgm:pt modelId="{41FEB2A9-F5CF-4DF5-A070-3AD048AB2CDD}" type="parTrans" cxnId="{D0EB0726-BE6C-412B-BAC6-8DD4E7AAC36D}">
      <dgm:prSet/>
      <dgm:spPr/>
      <dgm:t>
        <a:bodyPr/>
        <a:lstStyle/>
        <a:p>
          <a:endParaRPr lang="sk-SK" sz="2400">
            <a:latin typeface="Times New Roman" panose="02020603050405020304" pitchFamily="18" charset="0"/>
            <a:cs typeface="Times New Roman" panose="02020603050405020304" pitchFamily="18" charset="0"/>
          </a:endParaRPr>
        </a:p>
      </dgm:t>
    </dgm:pt>
    <dgm:pt modelId="{FD445616-E073-44DF-9156-D2F63286AD41}" type="sibTrans" cxnId="{D0EB0726-BE6C-412B-BAC6-8DD4E7AAC36D}">
      <dgm:prSet/>
      <dgm:spPr/>
      <dgm:t>
        <a:bodyPr/>
        <a:lstStyle/>
        <a:p>
          <a:endParaRPr lang="sk-SK" sz="2400">
            <a:latin typeface="Times New Roman" panose="02020603050405020304" pitchFamily="18" charset="0"/>
            <a:cs typeface="Times New Roman" panose="02020603050405020304" pitchFamily="18" charset="0"/>
          </a:endParaRPr>
        </a:p>
      </dgm:t>
    </dgm:pt>
    <dgm:pt modelId="{10955DB6-AC42-4FE9-AECF-3F92A4D63A44}">
      <dgm:prSet phldrT="[Text]" custT="1"/>
      <dgm:spPr>
        <a:ln>
          <a:noFill/>
        </a:ln>
      </dgm:spPr>
      <dgm:t>
        <a:bodyPr/>
        <a:lstStyle/>
        <a:p>
          <a:r>
            <a:rPr lang="sk-SK" sz="900">
              <a:latin typeface="Times New Roman" panose="02020603050405020304" pitchFamily="18" charset="0"/>
              <a:cs typeface="Times New Roman" panose="02020603050405020304" pitchFamily="18" charset="0"/>
            </a:rPr>
            <a:t>Doživotný dôchodok s možnosťou programového výberu alebo dočasného dôchodku</a:t>
          </a:r>
        </a:p>
      </dgm:t>
    </dgm:pt>
    <dgm:pt modelId="{72287D6E-D7C0-4E1F-B6AB-D94468C9C88C}" type="parTrans" cxnId="{4F4EB231-EEF6-41C4-8246-9F07576B7001}">
      <dgm:prSet/>
      <dgm:spPr/>
      <dgm:t>
        <a:bodyPr/>
        <a:lstStyle/>
        <a:p>
          <a:endParaRPr lang="sk-SK" sz="2400">
            <a:latin typeface="Times New Roman" panose="02020603050405020304" pitchFamily="18" charset="0"/>
            <a:cs typeface="Times New Roman" panose="02020603050405020304" pitchFamily="18" charset="0"/>
          </a:endParaRPr>
        </a:p>
      </dgm:t>
    </dgm:pt>
    <dgm:pt modelId="{DDCDCC72-EB68-462B-B28B-F7B5FA873964}" type="sibTrans" cxnId="{4F4EB231-EEF6-41C4-8246-9F07576B7001}">
      <dgm:prSet/>
      <dgm:spPr/>
      <dgm:t>
        <a:bodyPr/>
        <a:lstStyle/>
        <a:p>
          <a:endParaRPr lang="sk-SK" sz="2400">
            <a:latin typeface="Times New Roman" panose="02020603050405020304" pitchFamily="18" charset="0"/>
            <a:cs typeface="Times New Roman" panose="02020603050405020304" pitchFamily="18" charset="0"/>
          </a:endParaRPr>
        </a:p>
      </dgm:t>
    </dgm:pt>
    <dgm:pt modelId="{19B8EF16-EB68-4F51-B864-2FAE758F0E66}">
      <dgm:prSet custT="1"/>
      <dgm:spPr>
        <a:solidFill>
          <a:schemeClr val="bg2"/>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64 sporiteľov </a:t>
          </a:r>
        </a:p>
      </dgm:t>
    </dgm:pt>
    <dgm:pt modelId="{18460910-87BA-4176-BE11-42ABCB7808C7}" type="parTrans" cxnId="{69EA8ED0-2BBD-486D-82A1-21687871C996}">
      <dgm:prSet/>
      <dgm:spPr/>
      <dgm:t>
        <a:bodyPr/>
        <a:lstStyle/>
        <a:p>
          <a:endParaRPr lang="sk-SK" sz="2400">
            <a:latin typeface="Times New Roman" panose="02020603050405020304" pitchFamily="18" charset="0"/>
            <a:cs typeface="Times New Roman" panose="02020603050405020304" pitchFamily="18" charset="0"/>
          </a:endParaRPr>
        </a:p>
      </dgm:t>
    </dgm:pt>
    <dgm:pt modelId="{F17E51EC-A96C-4381-A004-65F8D9DC2CAB}" type="sibTrans" cxnId="{69EA8ED0-2BBD-486D-82A1-21687871C996}">
      <dgm:prSet/>
      <dgm:spPr/>
      <dgm:t>
        <a:bodyPr/>
        <a:lstStyle/>
        <a:p>
          <a:endParaRPr lang="sk-SK" sz="2400">
            <a:latin typeface="Times New Roman" panose="02020603050405020304" pitchFamily="18" charset="0"/>
            <a:cs typeface="Times New Roman" panose="02020603050405020304" pitchFamily="18" charset="0"/>
          </a:endParaRPr>
        </a:p>
      </dgm:t>
    </dgm:pt>
    <dgm:pt modelId="{B462037A-0332-43A6-AB8D-12A8EEC363C3}">
      <dgm:prSet phldrT="[Text]" custT="1"/>
      <dgm:spPr>
        <a:ln>
          <a:noFill/>
        </a:ln>
      </dgm:spPr>
      <dgm:t>
        <a:bodyPr/>
        <a:lstStyle/>
        <a:p>
          <a:r>
            <a:rPr lang="sk-SK" sz="900">
              <a:latin typeface="Times New Roman" panose="02020603050405020304" pitchFamily="18" charset="0"/>
              <a:cs typeface="Times New Roman" panose="02020603050405020304" pitchFamily="18" charset="0"/>
            </a:rPr>
            <a:t>Dôchodok pre sporiteľov s "malou nasporenou sumou"</a:t>
          </a:r>
        </a:p>
      </dgm:t>
    </dgm:pt>
    <dgm:pt modelId="{26175037-7981-4016-BE86-49A84CA41BD0}" type="parTrans" cxnId="{1E7DBA37-276A-4C58-90FE-3ED66F437FC8}">
      <dgm:prSet/>
      <dgm:spPr/>
      <dgm:t>
        <a:bodyPr/>
        <a:lstStyle/>
        <a:p>
          <a:endParaRPr lang="sk-SK" sz="2400">
            <a:latin typeface="Times New Roman" panose="02020603050405020304" pitchFamily="18" charset="0"/>
            <a:cs typeface="Times New Roman" panose="02020603050405020304" pitchFamily="18" charset="0"/>
          </a:endParaRPr>
        </a:p>
      </dgm:t>
    </dgm:pt>
    <dgm:pt modelId="{AF7099C5-C109-4875-B315-A1898A33697A}" type="sibTrans" cxnId="{1E7DBA37-276A-4C58-90FE-3ED66F437FC8}">
      <dgm:prSet/>
      <dgm:spPr/>
      <dgm:t>
        <a:bodyPr/>
        <a:lstStyle/>
        <a:p>
          <a:endParaRPr lang="sk-SK" sz="2400">
            <a:latin typeface="Times New Roman" panose="02020603050405020304" pitchFamily="18" charset="0"/>
            <a:cs typeface="Times New Roman" panose="02020603050405020304" pitchFamily="18" charset="0"/>
          </a:endParaRPr>
        </a:p>
      </dgm:t>
    </dgm:pt>
    <dgm:pt modelId="{977865B1-45B0-4A3D-828F-3DDB44E797AB}">
      <dgm:prSet custT="1"/>
      <dgm:spPr>
        <a:solidFill>
          <a:schemeClr val="bg2"/>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214 sporiteľov</a:t>
          </a:r>
        </a:p>
      </dgm:t>
    </dgm:pt>
    <dgm:pt modelId="{5FA79B12-01C2-49FC-A3F5-90A73EAD5D2F}" type="parTrans" cxnId="{529CE5D9-7010-4F45-B373-E90F1E093DDF}">
      <dgm:prSet/>
      <dgm:spPr/>
      <dgm:t>
        <a:bodyPr/>
        <a:lstStyle/>
        <a:p>
          <a:endParaRPr lang="sk-SK" sz="2400">
            <a:latin typeface="Times New Roman" panose="02020603050405020304" pitchFamily="18" charset="0"/>
            <a:cs typeface="Times New Roman" panose="02020603050405020304" pitchFamily="18" charset="0"/>
          </a:endParaRPr>
        </a:p>
      </dgm:t>
    </dgm:pt>
    <dgm:pt modelId="{D5B59C6B-7229-4911-872B-6D77966D9C0A}" type="sibTrans" cxnId="{529CE5D9-7010-4F45-B373-E90F1E093DDF}">
      <dgm:prSet/>
      <dgm:spPr/>
      <dgm:t>
        <a:bodyPr/>
        <a:lstStyle/>
        <a:p>
          <a:endParaRPr lang="sk-SK" sz="2400">
            <a:latin typeface="Times New Roman" panose="02020603050405020304" pitchFamily="18" charset="0"/>
            <a:cs typeface="Times New Roman" panose="02020603050405020304" pitchFamily="18" charset="0"/>
          </a:endParaRPr>
        </a:p>
      </dgm:t>
    </dgm:pt>
    <dgm:pt modelId="{4C642432-E69F-474C-BB6F-0601A420A53A}">
      <dgm:prSet phldrT="[Text]" custT="1"/>
      <dgm:spPr>
        <a:ln>
          <a:noFill/>
        </a:ln>
      </dgm:spPr>
      <dgm:t>
        <a:bodyPr/>
        <a:lstStyle/>
        <a:p>
          <a:r>
            <a:rPr lang="sk-SK" sz="900" b="1">
              <a:latin typeface="Times New Roman" panose="02020603050405020304" pitchFamily="18" charset="0"/>
              <a:cs typeface="Times New Roman" panose="02020603050405020304" pitchFamily="18" charset="0"/>
            </a:rPr>
            <a:t>SPOLU</a:t>
          </a:r>
        </a:p>
      </dgm:t>
    </dgm:pt>
    <dgm:pt modelId="{726D3849-E5B9-4501-B111-196E25334231}" type="parTrans" cxnId="{363CBE30-DB48-4FA2-93F2-E14065B6AF38}">
      <dgm:prSet/>
      <dgm:spPr/>
      <dgm:t>
        <a:bodyPr/>
        <a:lstStyle/>
        <a:p>
          <a:endParaRPr lang="sk-SK" sz="2400">
            <a:latin typeface="Times New Roman" panose="02020603050405020304" pitchFamily="18" charset="0"/>
            <a:cs typeface="Times New Roman" panose="02020603050405020304" pitchFamily="18" charset="0"/>
          </a:endParaRPr>
        </a:p>
      </dgm:t>
    </dgm:pt>
    <dgm:pt modelId="{02EDEB44-A510-4CF2-B7B0-34DFB857A434}" type="sibTrans" cxnId="{363CBE30-DB48-4FA2-93F2-E14065B6AF38}">
      <dgm:prSet/>
      <dgm:spPr/>
      <dgm:t>
        <a:bodyPr/>
        <a:lstStyle/>
        <a:p>
          <a:endParaRPr lang="sk-SK" sz="2400">
            <a:latin typeface="Times New Roman" panose="02020603050405020304" pitchFamily="18" charset="0"/>
            <a:cs typeface="Times New Roman" panose="02020603050405020304" pitchFamily="18" charset="0"/>
          </a:endParaRPr>
        </a:p>
      </dgm:t>
    </dgm:pt>
    <dgm:pt modelId="{6DC7F9EB-F9D3-4A6E-93E9-F53E17C1DC44}">
      <dgm:prSet custT="1"/>
      <dgm:spPr>
        <a:ln>
          <a:noFill/>
        </a:ln>
      </dgm:spPr>
      <dgm:t>
        <a:bodyPr/>
        <a:lstStyle/>
        <a:p>
          <a:r>
            <a:rPr lang="sk-SK" sz="900">
              <a:latin typeface="Times New Roman" panose="02020603050405020304" pitchFamily="18" charset="0"/>
              <a:cs typeface="Times New Roman" panose="02020603050405020304" pitchFamily="18" charset="0"/>
            </a:rPr>
            <a:t>Ponuka na:</a:t>
          </a:r>
        </a:p>
      </dgm:t>
    </dgm:pt>
    <dgm:pt modelId="{8BEA9112-14A0-495A-A89F-628AD62667A8}" type="parTrans" cxnId="{23ADB597-6BB2-4048-8A1C-8129F6C1D082}">
      <dgm:prSet/>
      <dgm:spPr/>
      <dgm:t>
        <a:bodyPr/>
        <a:lstStyle/>
        <a:p>
          <a:endParaRPr lang="sk-SK" sz="2400">
            <a:latin typeface="Times New Roman" panose="02020603050405020304" pitchFamily="18" charset="0"/>
            <a:cs typeface="Times New Roman" panose="02020603050405020304" pitchFamily="18" charset="0"/>
          </a:endParaRPr>
        </a:p>
      </dgm:t>
    </dgm:pt>
    <dgm:pt modelId="{EF17BEAB-8D28-4219-81DD-7DA124B6C580}" type="sibTrans" cxnId="{23ADB597-6BB2-4048-8A1C-8129F6C1D082}">
      <dgm:prSet/>
      <dgm:spPr/>
      <dgm:t>
        <a:bodyPr/>
        <a:lstStyle/>
        <a:p>
          <a:endParaRPr lang="sk-SK" sz="2400">
            <a:latin typeface="Times New Roman" panose="02020603050405020304" pitchFamily="18" charset="0"/>
            <a:cs typeface="Times New Roman" panose="02020603050405020304" pitchFamily="18" charset="0"/>
          </a:endParaRPr>
        </a:p>
      </dgm:t>
    </dgm:pt>
    <dgm:pt modelId="{A34B2B01-EB69-4F06-A16E-AD693EFE4062}">
      <dgm:prSet custT="1"/>
      <dgm:spPr>
        <a:no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Počet sporiteľov s ponukou v roku 2017</a:t>
          </a:r>
        </a:p>
      </dgm:t>
    </dgm:pt>
    <dgm:pt modelId="{ED65D457-655A-4B53-ABF1-14706F4E72CA}" type="parTrans" cxnId="{010FB52B-DFA8-4A94-A42F-C7F5A2A0EB3D}">
      <dgm:prSet/>
      <dgm:spPr>
        <a:ln>
          <a:noFill/>
        </a:ln>
      </dgm:spPr>
      <dgm:t>
        <a:bodyPr/>
        <a:lstStyle/>
        <a:p>
          <a:endParaRPr lang="sk-SK" sz="2400">
            <a:latin typeface="Times New Roman" panose="02020603050405020304" pitchFamily="18" charset="0"/>
            <a:cs typeface="Times New Roman" panose="02020603050405020304" pitchFamily="18" charset="0"/>
          </a:endParaRPr>
        </a:p>
      </dgm:t>
    </dgm:pt>
    <dgm:pt modelId="{24E83917-F877-4149-958F-ACBA63E1AD68}" type="sibTrans" cxnId="{010FB52B-DFA8-4A94-A42F-C7F5A2A0EB3D}">
      <dgm:prSet/>
      <dgm:spPr/>
      <dgm:t>
        <a:bodyPr/>
        <a:lstStyle/>
        <a:p>
          <a:endParaRPr lang="sk-SK" sz="2400">
            <a:latin typeface="Times New Roman" panose="02020603050405020304" pitchFamily="18" charset="0"/>
            <a:cs typeface="Times New Roman" panose="02020603050405020304" pitchFamily="18" charset="0"/>
          </a:endParaRPr>
        </a:p>
      </dgm:t>
    </dgm:pt>
    <dgm:pt modelId="{C3A1AA3D-F3F1-44B5-944D-5BC7EDB196F3}">
      <dgm:prSet custT="1"/>
      <dgm:spPr>
        <a:ln>
          <a:noFill/>
        </a:ln>
      </dgm:spPr>
      <dgm:t>
        <a:bodyPr/>
        <a:lstStyle/>
        <a:p>
          <a:r>
            <a:rPr lang="sk-SK" sz="900">
              <a:latin typeface="Times New Roman" panose="02020603050405020304" pitchFamily="18" charset="0"/>
              <a:cs typeface="Times New Roman" panose="02020603050405020304" pitchFamily="18" charset="0"/>
            </a:rPr>
            <a:t>Zmluva na:</a:t>
          </a:r>
        </a:p>
      </dgm:t>
    </dgm:pt>
    <dgm:pt modelId="{E3CC63F5-BB6E-415C-AEF6-4CD7A014EFFA}" type="parTrans" cxnId="{3A776BB2-662A-4BD0-8C85-0D3DBDB8EB54}">
      <dgm:prSet/>
      <dgm:spPr>
        <a:ln>
          <a:noFill/>
        </a:ln>
      </dgm:spPr>
      <dgm:t>
        <a:bodyPr/>
        <a:lstStyle/>
        <a:p>
          <a:endParaRPr lang="sk-SK" sz="2400">
            <a:latin typeface="Times New Roman" panose="02020603050405020304" pitchFamily="18" charset="0"/>
            <a:cs typeface="Times New Roman" panose="02020603050405020304" pitchFamily="18" charset="0"/>
          </a:endParaRPr>
        </a:p>
      </dgm:t>
    </dgm:pt>
    <dgm:pt modelId="{D5549AAA-4A67-4784-BDB4-3F5A6AF2B21D}" type="sibTrans" cxnId="{3A776BB2-662A-4BD0-8C85-0D3DBDB8EB54}">
      <dgm:prSet/>
      <dgm:spPr/>
      <dgm:t>
        <a:bodyPr/>
        <a:lstStyle/>
        <a:p>
          <a:endParaRPr lang="sk-SK" sz="2400">
            <a:latin typeface="Times New Roman" panose="02020603050405020304" pitchFamily="18" charset="0"/>
            <a:cs typeface="Times New Roman" panose="02020603050405020304" pitchFamily="18" charset="0"/>
          </a:endParaRPr>
        </a:p>
      </dgm:t>
    </dgm:pt>
    <dgm:pt modelId="{306AE7E7-FEE3-45DB-B2E5-1C2868AFC9E2}">
      <dgm:prSet custT="1"/>
      <dgm:spPr>
        <a:ln>
          <a:noFill/>
        </a:ln>
      </dgm:spPr>
      <dgm:t>
        <a:bodyPr/>
        <a:lstStyle/>
        <a:p>
          <a:r>
            <a:rPr lang="sk-SK" sz="900">
              <a:latin typeface="Times New Roman" panose="02020603050405020304" pitchFamily="18" charset="0"/>
              <a:cs typeface="Times New Roman" panose="02020603050405020304" pitchFamily="18" charset="0"/>
            </a:rPr>
            <a:t>Doživotný dôchodok</a:t>
          </a:r>
        </a:p>
      </dgm:t>
    </dgm:pt>
    <dgm:pt modelId="{4E7A6ECB-BAEA-40AA-A70E-1E8E1AE0221C}" type="parTrans" cxnId="{B6178663-A9CE-44F3-9E28-4C1DD52E7C6D}">
      <dgm:prSet/>
      <dgm:spPr/>
      <dgm:t>
        <a:bodyPr/>
        <a:lstStyle/>
        <a:p>
          <a:endParaRPr lang="sk-SK" sz="2400">
            <a:latin typeface="Times New Roman" panose="02020603050405020304" pitchFamily="18" charset="0"/>
            <a:cs typeface="Times New Roman" panose="02020603050405020304" pitchFamily="18" charset="0"/>
          </a:endParaRPr>
        </a:p>
      </dgm:t>
    </dgm:pt>
    <dgm:pt modelId="{CAF38683-9CBA-4A85-9EF6-CB4518A776CC}" type="sibTrans" cxnId="{B6178663-A9CE-44F3-9E28-4C1DD52E7C6D}">
      <dgm:prSet/>
      <dgm:spPr/>
      <dgm:t>
        <a:bodyPr/>
        <a:lstStyle/>
        <a:p>
          <a:endParaRPr lang="sk-SK" sz="2400">
            <a:latin typeface="Times New Roman" panose="02020603050405020304" pitchFamily="18" charset="0"/>
            <a:cs typeface="Times New Roman" panose="02020603050405020304" pitchFamily="18" charset="0"/>
          </a:endParaRPr>
        </a:p>
      </dgm:t>
    </dgm:pt>
    <dgm:pt modelId="{AAB8B99A-8A4E-487F-924F-B5ED9EEED594}">
      <dgm:prSet custT="1"/>
      <dgm:spPr>
        <a:ln>
          <a:noFill/>
        </a:ln>
      </dgm:spPr>
      <dgm:t>
        <a:bodyPr/>
        <a:lstStyle/>
        <a:p>
          <a:r>
            <a:rPr lang="sk-SK" sz="900">
              <a:latin typeface="Times New Roman" panose="02020603050405020304" pitchFamily="18" charset="0"/>
              <a:cs typeface="Times New Roman" panose="02020603050405020304" pitchFamily="18" charset="0"/>
            </a:rPr>
            <a:t>Doživotný dôchodok</a:t>
          </a:r>
        </a:p>
      </dgm:t>
    </dgm:pt>
    <dgm:pt modelId="{30E77D22-700E-4EE7-BEC9-55818A2F39BF}" type="parTrans" cxnId="{11E1D132-9DDD-4A6E-8885-929AC4BBC5DA}">
      <dgm:prSet/>
      <dgm:spPr/>
      <dgm:t>
        <a:bodyPr/>
        <a:lstStyle/>
        <a:p>
          <a:endParaRPr lang="sk-SK" sz="2400">
            <a:latin typeface="Times New Roman" panose="02020603050405020304" pitchFamily="18" charset="0"/>
            <a:cs typeface="Times New Roman" panose="02020603050405020304" pitchFamily="18" charset="0"/>
          </a:endParaRPr>
        </a:p>
      </dgm:t>
    </dgm:pt>
    <dgm:pt modelId="{553832B1-5DDF-4177-8DBF-7186B28ACB29}" type="sibTrans" cxnId="{11E1D132-9DDD-4A6E-8885-929AC4BBC5DA}">
      <dgm:prSet/>
      <dgm:spPr/>
      <dgm:t>
        <a:bodyPr/>
        <a:lstStyle/>
        <a:p>
          <a:endParaRPr lang="sk-SK" sz="2400">
            <a:latin typeface="Times New Roman" panose="02020603050405020304" pitchFamily="18" charset="0"/>
            <a:cs typeface="Times New Roman" panose="02020603050405020304" pitchFamily="18" charset="0"/>
          </a:endParaRPr>
        </a:p>
      </dgm:t>
    </dgm:pt>
    <dgm:pt modelId="{9D0DF30D-22A6-4EEA-8802-EDDCD5C0FECE}">
      <dgm:prSet custT="1"/>
      <dgm:spPr>
        <a:ln>
          <a:noFill/>
        </a:ln>
      </dgm:spPr>
      <dgm:t>
        <a:bodyPr/>
        <a:lstStyle/>
        <a:p>
          <a:r>
            <a:rPr lang="sk-SK" sz="900">
              <a:latin typeface="Times New Roman" panose="02020603050405020304" pitchFamily="18" charset="0"/>
              <a:cs typeface="Times New Roman" panose="02020603050405020304" pitchFamily="18" charset="0"/>
            </a:rPr>
            <a:t>Doživotný dôchodok + programový výber / dočasný dôchodok</a:t>
          </a:r>
        </a:p>
      </dgm:t>
    </dgm:pt>
    <dgm:pt modelId="{60D35D86-1718-4D63-959B-7DF768C4B201}" type="parTrans" cxnId="{E0240DEA-5992-4AAF-B2C6-CBACEDA97B14}">
      <dgm:prSet/>
      <dgm:spPr/>
      <dgm:t>
        <a:bodyPr/>
        <a:lstStyle/>
        <a:p>
          <a:endParaRPr lang="sk-SK" sz="2400">
            <a:latin typeface="Times New Roman" panose="02020603050405020304" pitchFamily="18" charset="0"/>
            <a:cs typeface="Times New Roman" panose="02020603050405020304" pitchFamily="18" charset="0"/>
          </a:endParaRPr>
        </a:p>
      </dgm:t>
    </dgm:pt>
    <dgm:pt modelId="{754FF8D6-4C18-4784-8300-2841A3290B76}" type="sibTrans" cxnId="{E0240DEA-5992-4AAF-B2C6-CBACEDA97B14}">
      <dgm:prSet/>
      <dgm:spPr/>
      <dgm:t>
        <a:bodyPr/>
        <a:lstStyle/>
        <a:p>
          <a:endParaRPr lang="sk-SK" sz="2400">
            <a:latin typeface="Times New Roman" panose="02020603050405020304" pitchFamily="18" charset="0"/>
            <a:cs typeface="Times New Roman" panose="02020603050405020304" pitchFamily="18" charset="0"/>
          </a:endParaRPr>
        </a:p>
      </dgm:t>
    </dgm:pt>
    <dgm:pt modelId="{9A8CA82B-78A0-42A7-9EC8-AF221E52D2C0}">
      <dgm:prSet custT="1"/>
      <dgm:spPr>
        <a:ln>
          <a:noFill/>
        </a:ln>
      </dgm:spPr>
      <dgm:t>
        <a:bodyPr/>
        <a:lstStyle/>
        <a:p>
          <a:r>
            <a:rPr lang="sk-SK" sz="900">
              <a:latin typeface="Times New Roman" panose="02020603050405020304" pitchFamily="18" charset="0"/>
              <a:cs typeface="Times New Roman" panose="02020603050405020304" pitchFamily="18" charset="0"/>
            </a:rPr>
            <a:t>Dôchodok pre sporiteľov s "malou nasporenou sumou"</a:t>
          </a:r>
        </a:p>
      </dgm:t>
    </dgm:pt>
    <dgm:pt modelId="{BCF3F803-3698-4ED0-A7DD-9562C5B28613}" type="parTrans" cxnId="{3BA9F6B3-4316-453C-8462-00F3799BBAF4}">
      <dgm:prSet/>
      <dgm:spPr/>
      <dgm:t>
        <a:bodyPr/>
        <a:lstStyle/>
        <a:p>
          <a:endParaRPr lang="sk-SK" sz="2400">
            <a:latin typeface="Times New Roman" panose="02020603050405020304" pitchFamily="18" charset="0"/>
            <a:cs typeface="Times New Roman" panose="02020603050405020304" pitchFamily="18" charset="0"/>
          </a:endParaRPr>
        </a:p>
      </dgm:t>
    </dgm:pt>
    <dgm:pt modelId="{46EA0A65-D2A2-4E28-8A88-4F5C3564936F}" type="sibTrans" cxnId="{3BA9F6B3-4316-453C-8462-00F3799BBAF4}">
      <dgm:prSet/>
      <dgm:spPr/>
      <dgm:t>
        <a:bodyPr/>
        <a:lstStyle/>
        <a:p>
          <a:endParaRPr lang="sk-SK" sz="2400">
            <a:latin typeface="Times New Roman" panose="02020603050405020304" pitchFamily="18" charset="0"/>
            <a:cs typeface="Times New Roman" panose="02020603050405020304" pitchFamily="18" charset="0"/>
          </a:endParaRPr>
        </a:p>
      </dgm:t>
    </dgm:pt>
    <dgm:pt modelId="{FB532C53-9284-40FC-B2A6-559B16AA6FB7}">
      <dgm:prSet custT="1"/>
      <dgm:spPr>
        <a:no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Počet sporiteľov so zmluvou v roku 2017</a:t>
          </a:r>
        </a:p>
      </dgm:t>
    </dgm:pt>
    <dgm:pt modelId="{EA37CCB9-D11E-4D0B-944F-B2E8119C1879}" type="parTrans" cxnId="{4AFD7680-0A7F-4005-9851-DEA6C55A901D}">
      <dgm:prSet/>
      <dgm:spPr>
        <a:ln>
          <a:noFill/>
        </a:ln>
      </dgm:spPr>
      <dgm:t>
        <a:bodyPr/>
        <a:lstStyle/>
        <a:p>
          <a:endParaRPr lang="sk-SK" sz="2400">
            <a:latin typeface="Times New Roman" panose="02020603050405020304" pitchFamily="18" charset="0"/>
            <a:cs typeface="Times New Roman" panose="02020603050405020304" pitchFamily="18" charset="0"/>
          </a:endParaRPr>
        </a:p>
      </dgm:t>
    </dgm:pt>
    <dgm:pt modelId="{24F44474-228C-4F59-87D1-DB738ED1DC6E}" type="sibTrans" cxnId="{4AFD7680-0A7F-4005-9851-DEA6C55A901D}">
      <dgm:prSet/>
      <dgm:spPr/>
      <dgm:t>
        <a:bodyPr/>
        <a:lstStyle/>
        <a:p>
          <a:endParaRPr lang="sk-SK" sz="2400">
            <a:latin typeface="Times New Roman" panose="02020603050405020304" pitchFamily="18" charset="0"/>
            <a:cs typeface="Times New Roman" panose="02020603050405020304" pitchFamily="18" charset="0"/>
          </a:endParaRPr>
        </a:p>
      </dgm:t>
    </dgm:pt>
    <dgm:pt modelId="{B8CA3AD3-E43F-4D8B-B8AB-5163AC5ED1DD}">
      <dgm:prSet custT="1"/>
      <dgm:spPr>
        <a:solidFill>
          <a:schemeClr val="accent5"/>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2 sporiteľov </a:t>
          </a:r>
        </a:p>
      </dgm:t>
    </dgm:pt>
    <dgm:pt modelId="{641C1BB9-157C-46F9-9A6D-66A26BEDD24B}" type="parTrans" cxnId="{0B729CA5-98CB-4D25-9DDC-9698C91D21E2}">
      <dgm:prSet/>
      <dgm:spPr/>
      <dgm:t>
        <a:bodyPr/>
        <a:lstStyle/>
        <a:p>
          <a:endParaRPr lang="sk-SK" sz="2400">
            <a:latin typeface="Times New Roman" panose="02020603050405020304" pitchFamily="18" charset="0"/>
            <a:cs typeface="Times New Roman" panose="02020603050405020304" pitchFamily="18" charset="0"/>
          </a:endParaRPr>
        </a:p>
      </dgm:t>
    </dgm:pt>
    <dgm:pt modelId="{2EE5DF3E-7854-4079-B02A-D42377ADDD46}" type="sibTrans" cxnId="{0B729CA5-98CB-4D25-9DDC-9698C91D21E2}">
      <dgm:prSet/>
      <dgm:spPr/>
      <dgm:t>
        <a:bodyPr/>
        <a:lstStyle/>
        <a:p>
          <a:endParaRPr lang="sk-SK" sz="2400">
            <a:latin typeface="Times New Roman" panose="02020603050405020304" pitchFamily="18" charset="0"/>
            <a:cs typeface="Times New Roman" panose="02020603050405020304" pitchFamily="18" charset="0"/>
          </a:endParaRPr>
        </a:p>
      </dgm:t>
    </dgm:pt>
    <dgm:pt modelId="{FC32981D-6387-4860-9C19-2441F753B4A5}">
      <dgm:prSet custT="1"/>
      <dgm:spPr>
        <a:solidFill>
          <a:schemeClr val="accent5"/>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13 sporiteľov </a:t>
          </a:r>
        </a:p>
      </dgm:t>
    </dgm:pt>
    <dgm:pt modelId="{495E258B-CC98-4FFD-AD61-7A1F4FF61E47}" type="parTrans" cxnId="{656AC2E2-FEA3-4C6E-A9CF-D4589DB53508}">
      <dgm:prSet/>
      <dgm:spPr/>
      <dgm:t>
        <a:bodyPr/>
        <a:lstStyle/>
        <a:p>
          <a:endParaRPr lang="sk-SK" sz="2400">
            <a:latin typeface="Times New Roman" panose="02020603050405020304" pitchFamily="18" charset="0"/>
            <a:cs typeface="Times New Roman" panose="02020603050405020304" pitchFamily="18" charset="0"/>
          </a:endParaRPr>
        </a:p>
      </dgm:t>
    </dgm:pt>
    <dgm:pt modelId="{FB5F6297-A2C3-4E4C-AC57-DF3BD4284B09}" type="sibTrans" cxnId="{656AC2E2-FEA3-4C6E-A9CF-D4589DB53508}">
      <dgm:prSet/>
      <dgm:spPr/>
      <dgm:t>
        <a:bodyPr/>
        <a:lstStyle/>
        <a:p>
          <a:endParaRPr lang="sk-SK" sz="2400">
            <a:latin typeface="Times New Roman" panose="02020603050405020304" pitchFamily="18" charset="0"/>
            <a:cs typeface="Times New Roman" panose="02020603050405020304" pitchFamily="18" charset="0"/>
          </a:endParaRPr>
        </a:p>
      </dgm:t>
    </dgm:pt>
    <dgm:pt modelId="{8B14B6E2-5A8B-42CB-AEE0-14FD5AC64895}">
      <dgm:prSet custT="1"/>
      <dgm:spPr>
        <a:solidFill>
          <a:schemeClr val="accent5"/>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123 sporiteľov</a:t>
          </a:r>
        </a:p>
      </dgm:t>
    </dgm:pt>
    <dgm:pt modelId="{4835DF7B-A3CA-4BA6-9F19-A0D22AA76974}" type="parTrans" cxnId="{9CA9CEF9-1068-4191-B985-39D067293DED}">
      <dgm:prSet/>
      <dgm:spPr/>
      <dgm:t>
        <a:bodyPr/>
        <a:lstStyle/>
        <a:p>
          <a:endParaRPr lang="sk-SK" sz="2400">
            <a:latin typeface="Times New Roman" panose="02020603050405020304" pitchFamily="18" charset="0"/>
            <a:cs typeface="Times New Roman" panose="02020603050405020304" pitchFamily="18" charset="0"/>
          </a:endParaRPr>
        </a:p>
      </dgm:t>
    </dgm:pt>
    <dgm:pt modelId="{763D3A2B-673E-49A7-B714-45C8ACC6B6E7}" type="sibTrans" cxnId="{9CA9CEF9-1068-4191-B985-39D067293DED}">
      <dgm:prSet/>
      <dgm:spPr/>
      <dgm:t>
        <a:bodyPr/>
        <a:lstStyle/>
        <a:p>
          <a:endParaRPr lang="sk-SK" sz="2400">
            <a:latin typeface="Times New Roman" panose="02020603050405020304" pitchFamily="18" charset="0"/>
            <a:cs typeface="Times New Roman" panose="02020603050405020304" pitchFamily="18" charset="0"/>
          </a:endParaRPr>
        </a:p>
      </dgm:t>
    </dgm:pt>
    <dgm:pt modelId="{3B34FB63-A679-400A-859B-4331C316C656}">
      <dgm:prSet custT="1"/>
      <dgm:spPr>
        <a:solidFill>
          <a:schemeClr val="accent5"/>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349 sporiteľov</a:t>
          </a:r>
        </a:p>
      </dgm:t>
    </dgm:pt>
    <dgm:pt modelId="{86189BC7-B252-46C1-8748-AFD1B0A252F2}" type="parTrans" cxnId="{557F40BE-4757-4E51-ACCA-2D2D740448C3}">
      <dgm:prSet/>
      <dgm:spPr/>
      <dgm:t>
        <a:bodyPr/>
        <a:lstStyle/>
        <a:p>
          <a:endParaRPr lang="sk-SK" sz="2400">
            <a:latin typeface="Times New Roman" panose="02020603050405020304" pitchFamily="18" charset="0"/>
            <a:cs typeface="Times New Roman" panose="02020603050405020304" pitchFamily="18" charset="0"/>
          </a:endParaRPr>
        </a:p>
      </dgm:t>
    </dgm:pt>
    <dgm:pt modelId="{45023C82-989D-4DD1-B4C4-E1A59EA4C0F6}" type="sibTrans" cxnId="{557F40BE-4757-4E51-ACCA-2D2D740448C3}">
      <dgm:prSet/>
      <dgm:spPr/>
      <dgm:t>
        <a:bodyPr/>
        <a:lstStyle/>
        <a:p>
          <a:endParaRPr lang="sk-SK" sz="2400">
            <a:latin typeface="Times New Roman" panose="02020603050405020304" pitchFamily="18" charset="0"/>
            <a:cs typeface="Times New Roman" panose="02020603050405020304" pitchFamily="18" charset="0"/>
          </a:endParaRPr>
        </a:p>
      </dgm:t>
    </dgm:pt>
    <dgm:pt modelId="{3FD7CDC9-4AC3-4442-BC87-41B71EF6A987}">
      <dgm:prSet custT="1"/>
      <dgm:spPr>
        <a:solidFill>
          <a:schemeClr val="bg2"/>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1 157 sporiteľov</a:t>
          </a:r>
        </a:p>
      </dgm:t>
    </dgm:pt>
    <dgm:pt modelId="{BBCE1179-C919-44DE-999F-46A6A8AFB99B}" type="parTrans" cxnId="{B437118E-0E57-48C7-BB9A-23F6D379C421}">
      <dgm:prSet/>
      <dgm:spPr/>
      <dgm:t>
        <a:bodyPr/>
        <a:lstStyle/>
        <a:p>
          <a:endParaRPr lang="sk-SK" sz="2400"/>
        </a:p>
      </dgm:t>
    </dgm:pt>
    <dgm:pt modelId="{E7134BB9-742A-471B-B596-30C8AB88B2BB}" type="sibTrans" cxnId="{B437118E-0E57-48C7-BB9A-23F6D379C421}">
      <dgm:prSet/>
      <dgm:spPr/>
      <dgm:t>
        <a:bodyPr/>
        <a:lstStyle/>
        <a:p>
          <a:endParaRPr lang="sk-SK" sz="2400"/>
        </a:p>
      </dgm:t>
    </dgm:pt>
    <dgm:pt modelId="{976E4190-D39E-4D40-836F-5FBA433F44FE}">
      <dgm:prSet custT="1"/>
      <dgm:spPr>
        <a:ln>
          <a:noFill/>
        </a:ln>
      </dgm:spPr>
      <dgm:t>
        <a:bodyPr/>
        <a:lstStyle/>
        <a:p>
          <a:r>
            <a:rPr lang="sk-SK" sz="900" b="1">
              <a:latin typeface="Times New Roman" panose="02020603050405020304" pitchFamily="18" charset="0"/>
              <a:cs typeface="Times New Roman" panose="02020603050405020304" pitchFamily="18" charset="0"/>
            </a:rPr>
            <a:t>SPOLU</a:t>
          </a:r>
        </a:p>
      </dgm:t>
    </dgm:pt>
    <dgm:pt modelId="{EC7A2309-9351-462A-9FD7-F7A9C2E755C5}" type="parTrans" cxnId="{5ADD2786-3E4F-4B12-9073-F525C792453B}">
      <dgm:prSet/>
      <dgm:spPr>
        <a:ln>
          <a:noFill/>
        </a:ln>
      </dgm:spPr>
      <dgm:t>
        <a:bodyPr/>
        <a:lstStyle/>
        <a:p>
          <a:endParaRPr lang="sk-SK" sz="2400"/>
        </a:p>
      </dgm:t>
    </dgm:pt>
    <dgm:pt modelId="{4B30B82E-93FB-4F8B-AD96-E5007417B1DC}" type="sibTrans" cxnId="{5ADD2786-3E4F-4B12-9073-F525C792453B}">
      <dgm:prSet/>
      <dgm:spPr/>
      <dgm:t>
        <a:bodyPr/>
        <a:lstStyle/>
        <a:p>
          <a:endParaRPr lang="sk-SK" sz="2400"/>
        </a:p>
      </dgm:t>
    </dgm:pt>
    <dgm:pt modelId="{FF72FDC2-57F5-4DD1-A1AB-C8B10EA5D412}">
      <dgm:prSet custT="1"/>
      <dgm:spPr>
        <a:solidFill>
          <a:schemeClr val="accent5"/>
        </a:solidFill>
        <a:ln>
          <a:noFill/>
        </a:ln>
      </dgm:spPr>
      <dgm:t>
        <a:bodyPr/>
        <a:lstStyle/>
        <a:p>
          <a:r>
            <a:rPr lang="sk-SK" sz="900">
              <a:solidFill>
                <a:sysClr val="windowText" lastClr="000000"/>
              </a:solidFill>
              <a:latin typeface="Times New Roman" panose="02020603050405020304" pitchFamily="18" charset="0"/>
              <a:cs typeface="Times New Roman" panose="02020603050405020304" pitchFamily="18" charset="0"/>
            </a:rPr>
            <a:t>487 sporiteľov</a:t>
          </a:r>
        </a:p>
      </dgm:t>
    </dgm:pt>
    <dgm:pt modelId="{B1225A1D-7DCB-4C47-AC1A-3ECC7B1A41DA}" type="parTrans" cxnId="{54DC7DFE-7831-4AE0-B08C-9D8D07AB6266}">
      <dgm:prSet/>
      <dgm:spPr/>
      <dgm:t>
        <a:bodyPr/>
        <a:lstStyle/>
        <a:p>
          <a:endParaRPr lang="sk-SK" sz="2400"/>
        </a:p>
      </dgm:t>
    </dgm:pt>
    <dgm:pt modelId="{E2AEFC06-991C-45AF-AF31-39796BAF01BF}" type="sibTrans" cxnId="{54DC7DFE-7831-4AE0-B08C-9D8D07AB6266}">
      <dgm:prSet/>
      <dgm:spPr/>
      <dgm:t>
        <a:bodyPr/>
        <a:lstStyle/>
        <a:p>
          <a:endParaRPr lang="sk-SK" sz="2400"/>
        </a:p>
      </dgm:t>
    </dgm:pt>
    <dgm:pt modelId="{ED02A943-5838-47C1-82A2-A87A2816A8A7}" type="pres">
      <dgm:prSet presAssocID="{F44ABE17-64BD-4188-8676-9CFDE9A96342}" presName="hierChild1" presStyleCnt="0">
        <dgm:presLayoutVars>
          <dgm:orgChart val="1"/>
          <dgm:chPref val="1"/>
          <dgm:dir/>
          <dgm:animOne val="branch"/>
          <dgm:animLvl val="lvl"/>
          <dgm:resizeHandles/>
        </dgm:presLayoutVars>
      </dgm:prSet>
      <dgm:spPr/>
      <dgm:t>
        <a:bodyPr/>
        <a:lstStyle/>
        <a:p>
          <a:endParaRPr lang="sk-SK"/>
        </a:p>
      </dgm:t>
    </dgm:pt>
    <dgm:pt modelId="{9279B58E-0518-4BEB-A53D-C5CB35440DB5}" type="pres">
      <dgm:prSet presAssocID="{6DC7F9EB-F9D3-4A6E-93E9-F53E17C1DC44}" presName="hierRoot1" presStyleCnt="0">
        <dgm:presLayoutVars>
          <dgm:hierBranch val="init"/>
        </dgm:presLayoutVars>
      </dgm:prSet>
      <dgm:spPr/>
    </dgm:pt>
    <dgm:pt modelId="{8740D9EA-A4C4-42CA-A5F9-9AF5390F5CB6}" type="pres">
      <dgm:prSet presAssocID="{6DC7F9EB-F9D3-4A6E-93E9-F53E17C1DC44}" presName="rootComposite1" presStyleCnt="0"/>
      <dgm:spPr/>
    </dgm:pt>
    <dgm:pt modelId="{80537414-0A5E-4FD6-B65E-9004639A9F83}" type="pres">
      <dgm:prSet presAssocID="{6DC7F9EB-F9D3-4A6E-93E9-F53E17C1DC44}" presName="rootText1" presStyleLbl="node0" presStyleIdx="0" presStyleCnt="5" custScaleX="141570" custScaleY="137152" custLinFactNeighborX="-914" custLinFactNeighborY="0">
        <dgm:presLayoutVars>
          <dgm:chPref val="3"/>
        </dgm:presLayoutVars>
      </dgm:prSet>
      <dgm:spPr/>
      <dgm:t>
        <a:bodyPr/>
        <a:lstStyle/>
        <a:p>
          <a:endParaRPr lang="sk-SK"/>
        </a:p>
      </dgm:t>
    </dgm:pt>
    <dgm:pt modelId="{05B41E8E-7A9B-4A61-8AC9-273C22A2F841}" type="pres">
      <dgm:prSet presAssocID="{6DC7F9EB-F9D3-4A6E-93E9-F53E17C1DC44}" presName="rootConnector1" presStyleLbl="node1" presStyleIdx="0" presStyleCnt="0"/>
      <dgm:spPr/>
      <dgm:t>
        <a:bodyPr/>
        <a:lstStyle/>
        <a:p>
          <a:endParaRPr lang="sk-SK"/>
        </a:p>
      </dgm:t>
    </dgm:pt>
    <dgm:pt modelId="{647A0B0D-8024-4D80-8773-479A0A6B0AEA}" type="pres">
      <dgm:prSet presAssocID="{6DC7F9EB-F9D3-4A6E-93E9-F53E17C1DC44}" presName="hierChild2" presStyleCnt="0"/>
      <dgm:spPr/>
    </dgm:pt>
    <dgm:pt modelId="{6FBEA3C8-F879-4594-9F48-E5A3C8CA4E9D}" type="pres">
      <dgm:prSet presAssocID="{ED65D457-655A-4B53-ABF1-14706F4E72CA}" presName="Name64" presStyleLbl="parChTrans1D2" presStyleIdx="0" presStyleCnt="5"/>
      <dgm:spPr/>
      <dgm:t>
        <a:bodyPr/>
        <a:lstStyle/>
        <a:p>
          <a:endParaRPr lang="sk-SK"/>
        </a:p>
      </dgm:t>
    </dgm:pt>
    <dgm:pt modelId="{7D24B076-626E-4510-B811-EE683A01258D}" type="pres">
      <dgm:prSet presAssocID="{A34B2B01-EB69-4F06-A16E-AD693EFE4062}" presName="hierRoot2" presStyleCnt="0">
        <dgm:presLayoutVars>
          <dgm:hierBranch val="init"/>
        </dgm:presLayoutVars>
      </dgm:prSet>
      <dgm:spPr/>
    </dgm:pt>
    <dgm:pt modelId="{40EA38E4-C691-4DF8-8DC8-4178E8D3F391}" type="pres">
      <dgm:prSet presAssocID="{A34B2B01-EB69-4F06-A16E-AD693EFE4062}" presName="rootComposite" presStyleCnt="0"/>
      <dgm:spPr/>
    </dgm:pt>
    <dgm:pt modelId="{07AF164A-3064-4C5F-B977-3DAC0A0E23FA}" type="pres">
      <dgm:prSet presAssocID="{A34B2B01-EB69-4F06-A16E-AD693EFE4062}" presName="rootText" presStyleLbl="node2" presStyleIdx="0" presStyleCnt="5" custScaleY="154881" custLinFactNeighborX="-18656">
        <dgm:presLayoutVars>
          <dgm:chPref val="3"/>
        </dgm:presLayoutVars>
      </dgm:prSet>
      <dgm:spPr/>
      <dgm:t>
        <a:bodyPr/>
        <a:lstStyle/>
        <a:p>
          <a:endParaRPr lang="sk-SK"/>
        </a:p>
      </dgm:t>
    </dgm:pt>
    <dgm:pt modelId="{01E274C5-31BB-4FDF-B043-E250283129D4}" type="pres">
      <dgm:prSet presAssocID="{A34B2B01-EB69-4F06-A16E-AD693EFE4062}" presName="rootConnector" presStyleLbl="node2" presStyleIdx="0" presStyleCnt="5"/>
      <dgm:spPr/>
      <dgm:t>
        <a:bodyPr/>
        <a:lstStyle/>
        <a:p>
          <a:endParaRPr lang="sk-SK"/>
        </a:p>
      </dgm:t>
    </dgm:pt>
    <dgm:pt modelId="{4389565A-BC74-44C5-A9C8-F36C33DB641C}" type="pres">
      <dgm:prSet presAssocID="{A34B2B01-EB69-4F06-A16E-AD693EFE4062}" presName="hierChild4" presStyleCnt="0"/>
      <dgm:spPr/>
    </dgm:pt>
    <dgm:pt modelId="{F4783E6B-DBAE-4038-A69E-3A1B716D9BBB}" type="pres">
      <dgm:prSet presAssocID="{E3CC63F5-BB6E-415C-AEF6-4CD7A014EFFA}" presName="Name64" presStyleLbl="parChTrans1D3" presStyleIdx="0" presStyleCnt="6" custSzY="140975"/>
      <dgm:spPr/>
      <dgm:t>
        <a:bodyPr/>
        <a:lstStyle/>
        <a:p>
          <a:endParaRPr lang="sk-SK"/>
        </a:p>
      </dgm:t>
    </dgm:pt>
    <dgm:pt modelId="{EE65F492-53EA-4B69-8E14-9F8B5742EABA}" type="pres">
      <dgm:prSet presAssocID="{C3A1AA3D-F3F1-44B5-944D-5BC7EDB196F3}" presName="hierRoot2" presStyleCnt="0">
        <dgm:presLayoutVars>
          <dgm:hierBranch val="init"/>
        </dgm:presLayoutVars>
      </dgm:prSet>
      <dgm:spPr/>
    </dgm:pt>
    <dgm:pt modelId="{49B6413A-C070-4CBC-9873-F1140AAF217A}" type="pres">
      <dgm:prSet presAssocID="{C3A1AA3D-F3F1-44B5-944D-5BC7EDB196F3}" presName="rootComposite" presStyleCnt="0"/>
      <dgm:spPr/>
    </dgm:pt>
    <dgm:pt modelId="{A4B42063-0BDD-4288-9076-0EF3DCAA20B3}" type="pres">
      <dgm:prSet presAssocID="{C3A1AA3D-F3F1-44B5-944D-5BC7EDB196F3}" presName="rootText" presStyleLbl="node3" presStyleIdx="0" presStyleCnt="6" custScaleX="141570" custScaleY="136861" custLinFactNeighborX="20037" custLinFactNeighborY="2588">
        <dgm:presLayoutVars>
          <dgm:chPref val="3"/>
        </dgm:presLayoutVars>
      </dgm:prSet>
      <dgm:spPr/>
      <dgm:t>
        <a:bodyPr/>
        <a:lstStyle/>
        <a:p>
          <a:endParaRPr lang="sk-SK"/>
        </a:p>
      </dgm:t>
    </dgm:pt>
    <dgm:pt modelId="{E4FC78FD-3A51-419F-BCF4-9185CECA4C51}" type="pres">
      <dgm:prSet presAssocID="{C3A1AA3D-F3F1-44B5-944D-5BC7EDB196F3}" presName="rootConnector" presStyleLbl="node3" presStyleIdx="0" presStyleCnt="6"/>
      <dgm:spPr/>
      <dgm:t>
        <a:bodyPr/>
        <a:lstStyle/>
        <a:p>
          <a:endParaRPr lang="sk-SK"/>
        </a:p>
      </dgm:t>
    </dgm:pt>
    <dgm:pt modelId="{F6FCCA8C-9454-4675-AF16-DDEE63C2D571}" type="pres">
      <dgm:prSet presAssocID="{C3A1AA3D-F3F1-44B5-944D-5BC7EDB196F3}" presName="hierChild4" presStyleCnt="0"/>
      <dgm:spPr/>
    </dgm:pt>
    <dgm:pt modelId="{BDDC5485-C60B-48D7-AFE7-2E6FEE249D5D}" type="pres">
      <dgm:prSet presAssocID="{EA37CCB9-D11E-4D0B-944F-B2E8119C1879}" presName="Name64" presStyleLbl="parChTrans1D4" presStyleIdx="0" presStyleCnt="6" custSzY="140975"/>
      <dgm:spPr/>
      <dgm:t>
        <a:bodyPr/>
        <a:lstStyle/>
        <a:p>
          <a:endParaRPr lang="sk-SK"/>
        </a:p>
      </dgm:t>
    </dgm:pt>
    <dgm:pt modelId="{72AC5E4D-513A-4BDD-9A00-5A359EB46322}" type="pres">
      <dgm:prSet presAssocID="{FB532C53-9284-40FC-B2A6-559B16AA6FB7}" presName="hierRoot2" presStyleCnt="0">
        <dgm:presLayoutVars>
          <dgm:hierBranch val="init"/>
        </dgm:presLayoutVars>
      </dgm:prSet>
      <dgm:spPr/>
    </dgm:pt>
    <dgm:pt modelId="{061D6517-862A-45CD-9EBF-EE356DD5F447}" type="pres">
      <dgm:prSet presAssocID="{FB532C53-9284-40FC-B2A6-559B16AA6FB7}" presName="rootComposite" presStyleCnt="0"/>
      <dgm:spPr/>
    </dgm:pt>
    <dgm:pt modelId="{F76DB299-1FD3-49AC-83BF-FBCA52C6EB60}" type="pres">
      <dgm:prSet presAssocID="{FB532C53-9284-40FC-B2A6-559B16AA6FB7}" presName="rootText" presStyleLbl="node4" presStyleIdx="0" presStyleCnt="6">
        <dgm:presLayoutVars>
          <dgm:chPref val="3"/>
        </dgm:presLayoutVars>
      </dgm:prSet>
      <dgm:spPr/>
      <dgm:t>
        <a:bodyPr/>
        <a:lstStyle/>
        <a:p>
          <a:endParaRPr lang="sk-SK"/>
        </a:p>
      </dgm:t>
    </dgm:pt>
    <dgm:pt modelId="{AD7A2EFA-4E30-4798-971A-81AF6AE3B523}" type="pres">
      <dgm:prSet presAssocID="{FB532C53-9284-40FC-B2A6-559B16AA6FB7}" presName="rootConnector" presStyleLbl="node4" presStyleIdx="0" presStyleCnt="6"/>
      <dgm:spPr/>
      <dgm:t>
        <a:bodyPr/>
        <a:lstStyle/>
        <a:p>
          <a:endParaRPr lang="sk-SK"/>
        </a:p>
      </dgm:t>
    </dgm:pt>
    <dgm:pt modelId="{97CDB307-7927-49C3-A0BB-BDC827662366}" type="pres">
      <dgm:prSet presAssocID="{FB532C53-9284-40FC-B2A6-559B16AA6FB7}" presName="hierChild4" presStyleCnt="0"/>
      <dgm:spPr/>
    </dgm:pt>
    <dgm:pt modelId="{40D5F7D7-2068-46E3-AA7A-8718618B97BA}" type="pres">
      <dgm:prSet presAssocID="{FB532C53-9284-40FC-B2A6-559B16AA6FB7}" presName="hierChild5" presStyleCnt="0"/>
      <dgm:spPr/>
    </dgm:pt>
    <dgm:pt modelId="{E507253E-8E08-4446-A476-970890743AF6}" type="pres">
      <dgm:prSet presAssocID="{C3A1AA3D-F3F1-44B5-944D-5BC7EDB196F3}" presName="hierChild5" presStyleCnt="0"/>
      <dgm:spPr/>
    </dgm:pt>
    <dgm:pt modelId="{21460E05-E8AF-476C-B111-85402BDA3BC6}" type="pres">
      <dgm:prSet presAssocID="{A34B2B01-EB69-4F06-A16E-AD693EFE4062}" presName="hierChild5" presStyleCnt="0"/>
      <dgm:spPr/>
    </dgm:pt>
    <dgm:pt modelId="{59F68611-240B-4BB9-B371-9158FC16DA0D}" type="pres">
      <dgm:prSet presAssocID="{6DC7F9EB-F9D3-4A6E-93E9-F53E17C1DC44}" presName="hierChild3" presStyleCnt="0"/>
      <dgm:spPr/>
    </dgm:pt>
    <dgm:pt modelId="{16F98CF9-8463-4428-8B2B-0E7C7DB44A69}" type="pres">
      <dgm:prSet presAssocID="{C79FCAC8-12C5-4397-82A3-30C49D86C323}" presName="hierRoot1" presStyleCnt="0">
        <dgm:presLayoutVars>
          <dgm:hierBranch val="init"/>
        </dgm:presLayoutVars>
      </dgm:prSet>
      <dgm:spPr/>
    </dgm:pt>
    <dgm:pt modelId="{5860AAA8-60B4-40FA-B2B6-46DD395F3D2C}" type="pres">
      <dgm:prSet presAssocID="{C79FCAC8-12C5-4397-82A3-30C49D86C323}" presName="rootComposite1" presStyleCnt="0"/>
      <dgm:spPr/>
    </dgm:pt>
    <dgm:pt modelId="{B601ACC5-B65A-48EC-8FED-3D8A0BA55DAC}" type="pres">
      <dgm:prSet presAssocID="{C79FCAC8-12C5-4397-82A3-30C49D86C323}" presName="rootText1" presStyleLbl="node0" presStyleIdx="1" presStyleCnt="5" custScaleX="141570" custScaleY="175354" custLinFactNeighborX="-914" custLinFactNeighborY="-34722">
        <dgm:presLayoutVars>
          <dgm:chPref val="3"/>
        </dgm:presLayoutVars>
      </dgm:prSet>
      <dgm:spPr/>
      <dgm:t>
        <a:bodyPr/>
        <a:lstStyle/>
        <a:p>
          <a:endParaRPr lang="sk-SK"/>
        </a:p>
      </dgm:t>
    </dgm:pt>
    <dgm:pt modelId="{2E172B53-EF80-4ED9-94F2-C3B65BC08726}" type="pres">
      <dgm:prSet presAssocID="{C79FCAC8-12C5-4397-82A3-30C49D86C323}" presName="rootConnector1" presStyleLbl="node1" presStyleIdx="0" presStyleCnt="0"/>
      <dgm:spPr/>
      <dgm:t>
        <a:bodyPr/>
        <a:lstStyle/>
        <a:p>
          <a:endParaRPr lang="sk-SK"/>
        </a:p>
      </dgm:t>
    </dgm:pt>
    <dgm:pt modelId="{9F0A6398-CAAD-4420-BEF9-A0CA07C2C032}" type="pres">
      <dgm:prSet presAssocID="{C79FCAC8-12C5-4397-82A3-30C49D86C323}" presName="hierChild2" presStyleCnt="0"/>
      <dgm:spPr/>
    </dgm:pt>
    <dgm:pt modelId="{FF218A53-D0FA-48DC-995C-B5D799744848}" type="pres">
      <dgm:prSet presAssocID="{41FEB2A9-F5CF-4DF5-A070-3AD048AB2CDD}" presName="Name64" presStyleLbl="parChTrans1D2" presStyleIdx="1" presStyleCnt="5"/>
      <dgm:spPr/>
      <dgm:t>
        <a:bodyPr/>
        <a:lstStyle/>
        <a:p>
          <a:endParaRPr lang="sk-SK"/>
        </a:p>
      </dgm:t>
    </dgm:pt>
    <dgm:pt modelId="{E959AEC7-C27E-4A0A-B159-26C34B92C3A4}" type="pres">
      <dgm:prSet presAssocID="{24B2E991-E2DD-4F2F-A8BF-754E55149E90}" presName="hierRoot2" presStyleCnt="0">
        <dgm:presLayoutVars>
          <dgm:hierBranch val="init"/>
        </dgm:presLayoutVars>
      </dgm:prSet>
      <dgm:spPr/>
    </dgm:pt>
    <dgm:pt modelId="{75D55956-B9D4-4E49-ADC6-EBFF255285B2}" type="pres">
      <dgm:prSet presAssocID="{24B2E991-E2DD-4F2F-A8BF-754E55149E90}" presName="rootComposite" presStyleCnt="0"/>
      <dgm:spPr/>
    </dgm:pt>
    <dgm:pt modelId="{A146F741-3F0E-48C0-9185-50F27607D0BD}" type="pres">
      <dgm:prSet presAssocID="{24B2E991-E2DD-4F2F-A8BF-754E55149E90}" presName="rootText" presStyleLbl="node2" presStyleIdx="1" presStyleCnt="5" custScaleY="176082" custLinFactNeighborX="-18286" custLinFactNeighborY="-34722">
        <dgm:presLayoutVars>
          <dgm:chPref val="3"/>
        </dgm:presLayoutVars>
      </dgm:prSet>
      <dgm:spPr/>
      <dgm:t>
        <a:bodyPr/>
        <a:lstStyle/>
        <a:p>
          <a:endParaRPr lang="sk-SK"/>
        </a:p>
      </dgm:t>
    </dgm:pt>
    <dgm:pt modelId="{9DE5E26D-A675-4FE0-923F-983874550F5E}" type="pres">
      <dgm:prSet presAssocID="{24B2E991-E2DD-4F2F-A8BF-754E55149E90}" presName="rootConnector" presStyleLbl="node2" presStyleIdx="1" presStyleCnt="5"/>
      <dgm:spPr/>
      <dgm:t>
        <a:bodyPr/>
        <a:lstStyle/>
        <a:p>
          <a:endParaRPr lang="sk-SK"/>
        </a:p>
      </dgm:t>
    </dgm:pt>
    <dgm:pt modelId="{EB3696BE-161D-404B-9413-0D58F2B5BEAC}" type="pres">
      <dgm:prSet presAssocID="{24B2E991-E2DD-4F2F-A8BF-754E55149E90}" presName="hierChild4" presStyleCnt="0"/>
      <dgm:spPr/>
    </dgm:pt>
    <dgm:pt modelId="{CD6838EF-DCD0-4D5B-AA5E-01A4FFDD7957}" type="pres">
      <dgm:prSet presAssocID="{4E7A6ECB-BAEA-40AA-A70E-1E8E1AE0221C}" presName="Name64" presStyleLbl="parChTrans1D3" presStyleIdx="1" presStyleCnt="6"/>
      <dgm:spPr/>
      <dgm:t>
        <a:bodyPr/>
        <a:lstStyle/>
        <a:p>
          <a:endParaRPr lang="sk-SK"/>
        </a:p>
      </dgm:t>
    </dgm:pt>
    <dgm:pt modelId="{51718DF8-62F1-4EB4-8EFB-9D197FD1DA07}" type="pres">
      <dgm:prSet presAssocID="{306AE7E7-FEE3-45DB-B2E5-1C2868AFC9E2}" presName="hierRoot2" presStyleCnt="0">
        <dgm:presLayoutVars>
          <dgm:hierBranch val="init"/>
        </dgm:presLayoutVars>
      </dgm:prSet>
      <dgm:spPr/>
    </dgm:pt>
    <dgm:pt modelId="{0DC2B33E-476E-450D-9F4C-450D0616F90D}" type="pres">
      <dgm:prSet presAssocID="{306AE7E7-FEE3-45DB-B2E5-1C2868AFC9E2}" presName="rootComposite" presStyleCnt="0"/>
      <dgm:spPr/>
    </dgm:pt>
    <dgm:pt modelId="{30F454AD-DACE-4EFB-A1A0-C76A14C1B3B7}" type="pres">
      <dgm:prSet presAssocID="{306AE7E7-FEE3-45DB-B2E5-1C2868AFC9E2}" presName="rootText" presStyleLbl="node3" presStyleIdx="1" presStyleCnt="6" custScaleX="141570" custScaleY="175603" custLinFactNeighborX="19822" custLinFactNeighborY="-34171">
        <dgm:presLayoutVars>
          <dgm:chPref val="3"/>
        </dgm:presLayoutVars>
      </dgm:prSet>
      <dgm:spPr/>
      <dgm:t>
        <a:bodyPr/>
        <a:lstStyle/>
        <a:p>
          <a:endParaRPr lang="sk-SK"/>
        </a:p>
      </dgm:t>
    </dgm:pt>
    <dgm:pt modelId="{5F9C9569-355A-414A-B8EF-9A31C0EA80EF}" type="pres">
      <dgm:prSet presAssocID="{306AE7E7-FEE3-45DB-B2E5-1C2868AFC9E2}" presName="rootConnector" presStyleLbl="node3" presStyleIdx="1" presStyleCnt="6"/>
      <dgm:spPr/>
      <dgm:t>
        <a:bodyPr/>
        <a:lstStyle/>
        <a:p>
          <a:endParaRPr lang="sk-SK"/>
        </a:p>
      </dgm:t>
    </dgm:pt>
    <dgm:pt modelId="{1C6DF7C1-58B5-4732-A41D-1D4CF7CDE292}" type="pres">
      <dgm:prSet presAssocID="{306AE7E7-FEE3-45DB-B2E5-1C2868AFC9E2}" presName="hierChild4" presStyleCnt="0"/>
      <dgm:spPr/>
    </dgm:pt>
    <dgm:pt modelId="{8D31D79C-289D-4E67-9286-CFB84388CE54}" type="pres">
      <dgm:prSet presAssocID="{86189BC7-B252-46C1-8748-AFD1B0A252F2}" presName="Name64" presStyleLbl="parChTrans1D4" presStyleIdx="1" presStyleCnt="6"/>
      <dgm:spPr/>
      <dgm:t>
        <a:bodyPr/>
        <a:lstStyle/>
        <a:p>
          <a:endParaRPr lang="sk-SK"/>
        </a:p>
      </dgm:t>
    </dgm:pt>
    <dgm:pt modelId="{ABD00365-8A2E-40D5-AD1E-1BD264CBBC15}" type="pres">
      <dgm:prSet presAssocID="{3B34FB63-A679-400A-859B-4331C316C656}" presName="hierRoot2" presStyleCnt="0">
        <dgm:presLayoutVars>
          <dgm:hierBranch val="init"/>
        </dgm:presLayoutVars>
      </dgm:prSet>
      <dgm:spPr/>
    </dgm:pt>
    <dgm:pt modelId="{F5B0BF75-46A3-4BE4-9A6C-A2077E2AE21D}" type="pres">
      <dgm:prSet presAssocID="{3B34FB63-A679-400A-859B-4331C316C656}" presName="rootComposite" presStyleCnt="0"/>
      <dgm:spPr/>
    </dgm:pt>
    <dgm:pt modelId="{4C750A7C-2EDE-4B66-BC80-A92CA744023D}" type="pres">
      <dgm:prSet presAssocID="{3B34FB63-A679-400A-859B-4331C316C656}" presName="rootText" presStyleLbl="node4" presStyleIdx="1" presStyleCnt="6" custScaleY="175603" custLinFactNeighborX="1828" custLinFactNeighborY="-34171">
        <dgm:presLayoutVars>
          <dgm:chPref val="3"/>
        </dgm:presLayoutVars>
      </dgm:prSet>
      <dgm:spPr/>
      <dgm:t>
        <a:bodyPr/>
        <a:lstStyle/>
        <a:p>
          <a:endParaRPr lang="sk-SK"/>
        </a:p>
      </dgm:t>
    </dgm:pt>
    <dgm:pt modelId="{3F4C2FA7-B4EF-48DA-9F8A-92352C0A4308}" type="pres">
      <dgm:prSet presAssocID="{3B34FB63-A679-400A-859B-4331C316C656}" presName="rootConnector" presStyleLbl="node4" presStyleIdx="1" presStyleCnt="6"/>
      <dgm:spPr/>
      <dgm:t>
        <a:bodyPr/>
        <a:lstStyle/>
        <a:p>
          <a:endParaRPr lang="sk-SK"/>
        </a:p>
      </dgm:t>
    </dgm:pt>
    <dgm:pt modelId="{BC6C0C09-B9BF-440A-AD77-B210BD0B3A6E}" type="pres">
      <dgm:prSet presAssocID="{3B34FB63-A679-400A-859B-4331C316C656}" presName="hierChild4" presStyleCnt="0"/>
      <dgm:spPr/>
    </dgm:pt>
    <dgm:pt modelId="{18283CDD-F9DE-49EA-8283-4FA460F2F0F4}" type="pres">
      <dgm:prSet presAssocID="{3B34FB63-A679-400A-859B-4331C316C656}" presName="hierChild5" presStyleCnt="0"/>
      <dgm:spPr/>
    </dgm:pt>
    <dgm:pt modelId="{EAE8065C-773E-4F5D-9057-7B69A2FCE5EB}" type="pres">
      <dgm:prSet presAssocID="{306AE7E7-FEE3-45DB-B2E5-1C2868AFC9E2}" presName="hierChild5" presStyleCnt="0"/>
      <dgm:spPr/>
    </dgm:pt>
    <dgm:pt modelId="{09599D0D-6FB7-44ED-B0FF-CACE946F09DB}" type="pres">
      <dgm:prSet presAssocID="{24B2E991-E2DD-4F2F-A8BF-754E55149E90}" presName="hierChild5" presStyleCnt="0"/>
      <dgm:spPr/>
    </dgm:pt>
    <dgm:pt modelId="{9235578F-F565-4E68-B9C3-E543B2E30DE0}" type="pres">
      <dgm:prSet presAssocID="{C79FCAC8-12C5-4397-82A3-30C49D86C323}" presName="hierChild3" presStyleCnt="0"/>
      <dgm:spPr/>
    </dgm:pt>
    <dgm:pt modelId="{8363B8DF-A64B-454C-A7FD-4EE36EE20347}" type="pres">
      <dgm:prSet presAssocID="{10955DB6-AC42-4FE9-AECF-3F92A4D63A44}" presName="hierRoot1" presStyleCnt="0">
        <dgm:presLayoutVars>
          <dgm:hierBranch val="init"/>
        </dgm:presLayoutVars>
      </dgm:prSet>
      <dgm:spPr/>
    </dgm:pt>
    <dgm:pt modelId="{0C771AA8-C5B6-4529-876F-513EAA5FA343}" type="pres">
      <dgm:prSet presAssocID="{10955DB6-AC42-4FE9-AECF-3F92A4D63A44}" presName="rootComposite1" presStyleCnt="0"/>
      <dgm:spPr/>
    </dgm:pt>
    <dgm:pt modelId="{8B2F072F-15FE-45FB-AEFD-9BAED22D73F6}" type="pres">
      <dgm:prSet presAssocID="{10955DB6-AC42-4FE9-AECF-3F92A4D63A44}" presName="rootText1" presStyleLbl="node0" presStyleIdx="2" presStyleCnt="5" custScaleX="141570" custScaleY="350723" custLinFactNeighborX="-914" custLinFactNeighborY="-69600">
        <dgm:presLayoutVars>
          <dgm:chPref val="3"/>
        </dgm:presLayoutVars>
      </dgm:prSet>
      <dgm:spPr/>
      <dgm:t>
        <a:bodyPr/>
        <a:lstStyle/>
        <a:p>
          <a:endParaRPr lang="sk-SK"/>
        </a:p>
      </dgm:t>
    </dgm:pt>
    <dgm:pt modelId="{E13975AB-A7DC-484B-9A8B-DA760201DF24}" type="pres">
      <dgm:prSet presAssocID="{10955DB6-AC42-4FE9-AECF-3F92A4D63A44}" presName="rootConnector1" presStyleLbl="node1" presStyleIdx="0" presStyleCnt="0"/>
      <dgm:spPr/>
      <dgm:t>
        <a:bodyPr/>
        <a:lstStyle/>
        <a:p>
          <a:endParaRPr lang="sk-SK"/>
        </a:p>
      </dgm:t>
    </dgm:pt>
    <dgm:pt modelId="{693A2CD2-268B-4603-905A-DF5D711A3F77}" type="pres">
      <dgm:prSet presAssocID="{10955DB6-AC42-4FE9-AECF-3F92A4D63A44}" presName="hierChild2" presStyleCnt="0"/>
      <dgm:spPr/>
    </dgm:pt>
    <dgm:pt modelId="{FB92B030-C0A9-4FD5-A568-B8674E18C267}" type="pres">
      <dgm:prSet presAssocID="{18460910-87BA-4176-BE11-42ABCB7808C7}" presName="Name64" presStyleLbl="parChTrans1D2" presStyleIdx="2" presStyleCnt="5" custSzY="103277"/>
      <dgm:spPr/>
      <dgm:t>
        <a:bodyPr/>
        <a:lstStyle/>
        <a:p>
          <a:endParaRPr lang="sk-SK"/>
        </a:p>
      </dgm:t>
    </dgm:pt>
    <dgm:pt modelId="{85774725-BEC1-4677-A3F1-6599B0C0AD7C}" type="pres">
      <dgm:prSet presAssocID="{19B8EF16-EB68-4F51-B864-2FAE758F0E66}" presName="hierRoot2" presStyleCnt="0">
        <dgm:presLayoutVars>
          <dgm:hierBranch val="init"/>
        </dgm:presLayoutVars>
      </dgm:prSet>
      <dgm:spPr/>
    </dgm:pt>
    <dgm:pt modelId="{E4A217D2-A4D3-4780-8992-B1C4E21EB0FB}" type="pres">
      <dgm:prSet presAssocID="{19B8EF16-EB68-4F51-B864-2FAE758F0E66}" presName="rootComposite" presStyleCnt="0"/>
      <dgm:spPr/>
    </dgm:pt>
    <dgm:pt modelId="{5675431B-1FEF-49AB-B780-7A464F475A9C}" type="pres">
      <dgm:prSet presAssocID="{19B8EF16-EB68-4F51-B864-2FAE758F0E66}" presName="rootText" presStyleLbl="node2" presStyleIdx="2" presStyleCnt="5" custScaleY="350597" custLinFactNeighborX="-18871" custLinFactNeighborY="-69600">
        <dgm:presLayoutVars>
          <dgm:chPref val="3"/>
        </dgm:presLayoutVars>
      </dgm:prSet>
      <dgm:spPr/>
      <dgm:t>
        <a:bodyPr/>
        <a:lstStyle/>
        <a:p>
          <a:endParaRPr lang="sk-SK"/>
        </a:p>
      </dgm:t>
    </dgm:pt>
    <dgm:pt modelId="{F3ED72B8-C8C9-46D8-963B-B62A2704D133}" type="pres">
      <dgm:prSet presAssocID="{19B8EF16-EB68-4F51-B864-2FAE758F0E66}" presName="rootConnector" presStyleLbl="node2" presStyleIdx="2" presStyleCnt="5"/>
      <dgm:spPr/>
      <dgm:t>
        <a:bodyPr/>
        <a:lstStyle/>
        <a:p>
          <a:endParaRPr lang="sk-SK"/>
        </a:p>
      </dgm:t>
    </dgm:pt>
    <dgm:pt modelId="{3CD85B8F-C326-43A9-850B-A244C4C063DE}" type="pres">
      <dgm:prSet presAssocID="{19B8EF16-EB68-4F51-B864-2FAE758F0E66}" presName="hierChild4" presStyleCnt="0"/>
      <dgm:spPr/>
    </dgm:pt>
    <dgm:pt modelId="{2FEB44EF-AE1F-4C93-951D-E04DDC437D63}" type="pres">
      <dgm:prSet presAssocID="{30E77D22-700E-4EE7-BEC9-55818A2F39BF}" presName="Name64" presStyleLbl="parChTrans1D3" presStyleIdx="2" presStyleCnt="6"/>
      <dgm:spPr/>
      <dgm:t>
        <a:bodyPr/>
        <a:lstStyle/>
        <a:p>
          <a:endParaRPr lang="sk-SK"/>
        </a:p>
      </dgm:t>
    </dgm:pt>
    <dgm:pt modelId="{F2848311-A464-40A3-9C51-4825C4AC9055}" type="pres">
      <dgm:prSet presAssocID="{AAB8B99A-8A4E-487F-924F-B5ED9EEED594}" presName="hierRoot2" presStyleCnt="0">
        <dgm:presLayoutVars>
          <dgm:hierBranch val="init"/>
        </dgm:presLayoutVars>
      </dgm:prSet>
      <dgm:spPr/>
    </dgm:pt>
    <dgm:pt modelId="{F07DB0A9-839D-48E0-918A-839B988DF634}" type="pres">
      <dgm:prSet presAssocID="{AAB8B99A-8A4E-487F-924F-B5ED9EEED594}" presName="rootComposite" presStyleCnt="0"/>
      <dgm:spPr/>
    </dgm:pt>
    <dgm:pt modelId="{1FD36FA7-5D53-46E5-AC31-A99702D90309}" type="pres">
      <dgm:prSet presAssocID="{AAB8B99A-8A4E-487F-924F-B5ED9EEED594}" presName="rootText" presStyleLbl="node3" presStyleIdx="2" presStyleCnt="6" custScaleX="141570" custScaleY="150187" custLinFactNeighborX="19822" custLinFactNeighborY="-58772">
        <dgm:presLayoutVars>
          <dgm:chPref val="3"/>
        </dgm:presLayoutVars>
      </dgm:prSet>
      <dgm:spPr/>
      <dgm:t>
        <a:bodyPr/>
        <a:lstStyle/>
        <a:p>
          <a:endParaRPr lang="sk-SK"/>
        </a:p>
      </dgm:t>
    </dgm:pt>
    <dgm:pt modelId="{51EBC741-36EC-4F95-B232-7C83D738BDD6}" type="pres">
      <dgm:prSet presAssocID="{AAB8B99A-8A4E-487F-924F-B5ED9EEED594}" presName="rootConnector" presStyleLbl="node3" presStyleIdx="2" presStyleCnt="6"/>
      <dgm:spPr/>
      <dgm:t>
        <a:bodyPr/>
        <a:lstStyle/>
        <a:p>
          <a:endParaRPr lang="sk-SK"/>
        </a:p>
      </dgm:t>
    </dgm:pt>
    <dgm:pt modelId="{FB4F41EF-F553-4D1C-ABDB-4DCCF51CD43C}" type="pres">
      <dgm:prSet presAssocID="{AAB8B99A-8A4E-487F-924F-B5ED9EEED594}" presName="hierChild4" presStyleCnt="0"/>
      <dgm:spPr/>
    </dgm:pt>
    <dgm:pt modelId="{604F3102-BA35-4241-985A-2A775AEC4F29}" type="pres">
      <dgm:prSet presAssocID="{641C1BB9-157C-46F9-9A6D-66A26BEDD24B}" presName="Name64" presStyleLbl="parChTrans1D4" presStyleIdx="2" presStyleCnt="6"/>
      <dgm:spPr/>
      <dgm:t>
        <a:bodyPr/>
        <a:lstStyle/>
        <a:p>
          <a:endParaRPr lang="sk-SK"/>
        </a:p>
      </dgm:t>
    </dgm:pt>
    <dgm:pt modelId="{9C9D0849-8393-49A0-81EF-94722CB4FDDB}" type="pres">
      <dgm:prSet presAssocID="{B8CA3AD3-E43F-4D8B-B8AB-5163AC5ED1DD}" presName="hierRoot2" presStyleCnt="0">
        <dgm:presLayoutVars>
          <dgm:hierBranch val="init"/>
        </dgm:presLayoutVars>
      </dgm:prSet>
      <dgm:spPr/>
    </dgm:pt>
    <dgm:pt modelId="{743AA0B0-2ABB-4EC1-9ECE-3D367EEBCEBA}" type="pres">
      <dgm:prSet presAssocID="{B8CA3AD3-E43F-4D8B-B8AB-5163AC5ED1DD}" presName="rootComposite" presStyleCnt="0"/>
      <dgm:spPr/>
    </dgm:pt>
    <dgm:pt modelId="{702D0B2A-510E-4D00-98E1-C727EDD64A07}" type="pres">
      <dgm:prSet presAssocID="{B8CA3AD3-E43F-4D8B-B8AB-5163AC5ED1DD}" presName="rootText" presStyleLbl="node4" presStyleIdx="2" presStyleCnt="6" custScaleY="149961" custLinFactNeighborX="1874" custLinFactNeighborY="-58772">
        <dgm:presLayoutVars>
          <dgm:chPref val="3"/>
        </dgm:presLayoutVars>
      </dgm:prSet>
      <dgm:spPr/>
      <dgm:t>
        <a:bodyPr/>
        <a:lstStyle/>
        <a:p>
          <a:endParaRPr lang="sk-SK"/>
        </a:p>
      </dgm:t>
    </dgm:pt>
    <dgm:pt modelId="{D5A50A50-D56E-4065-B4C0-E39BCEF43319}" type="pres">
      <dgm:prSet presAssocID="{B8CA3AD3-E43F-4D8B-B8AB-5163AC5ED1DD}" presName="rootConnector" presStyleLbl="node4" presStyleIdx="2" presStyleCnt="6"/>
      <dgm:spPr/>
      <dgm:t>
        <a:bodyPr/>
        <a:lstStyle/>
        <a:p>
          <a:endParaRPr lang="sk-SK"/>
        </a:p>
      </dgm:t>
    </dgm:pt>
    <dgm:pt modelId="{F9A9EE05-DC3A-4121-938C-83CD1BEFE113}" type="pres">
      <dgm:prSet presAssocID="{B8CA3AD3-E43F-4D8B-B8AB-5163AC5ED1DD}" presName="hierChild4" presStyleCnt="0"/>
      <dgm:spPr/>
    </dgm:pt>
    <dgm:pt modelId="{B2B16C52-9FC5-4888-8E98-3424192FA681}" type="pres">
      <dgm:prSet presAssocID="{B8CA3AD3-E43F-4D8B-B8AB-5163AC5ED1DD}" presName="hierChild5" presStyleCnt="0"/>
      <dgm:spPr/>
    </dgm:pt>
    <dgm:pt modelId="{B46CA3EE-3B6E-4E3D-A897-0B869314DFBD}" type="pres">
      <dgm:prSet presAssocID="{AAB8B99A-8A4E-487F-924F-B5ED9EEED594}" presName="hierChild5" presStyleCnt="0"/>
      <dgm:spPr/>
    </dgm:pt>
    <dgm:pt modelId="{5B59E17D-9FE6-48E7-B424-308DBFA4CC59}" type="pres">
      <dgm:prSet presAssocID="{60D35D86-1718-4D63-959B-7DF768C4B201}" presName="Name64" presStyleLbl="parChTrans1D3" presStyleIdx="3" presStyleCnt="6"/>
      <dgm:spPr/>
      <dgm:t>
        <a:bodyPr/>
        <a:lstStyle/>
        <a:p>
          <a:endParaRPr lang="sk-SK"/>
        </a:p>
      </dgm:t>
    </dgm:pt>
    <dgm:pt modelId="{C6A6CE8E-8C47-48DD-8F81-0D76E17467E8}" type="pres">
      <dgm:prSet presAssocID="{9D0DF30D-22A6-4EEA-8802-EDDCD5C0FECE}" presName="hierRoot2" presStyleCnt="0">
        <dgm:presLayoutVars>
          <dgm:hierBranch val="init"/>
        </dgm:presLayoutVars>
      </dgm:prSet>
      <dgm:spPr/>
    </dgm:pt>
    <dgm:pt modelId="{6FDF0F31-91B0-4F06-81E9-4181EBC7EEAA}" type="pres">
      <dgm:prSet presAssocID="{9D0DF30D-22A6-4EEA-8802-EDDCD5C0FECE}" presName="rootComposite" presStyleCnt="0"/>
      <dgm:spPr/>
    </dgm:pt>
    <dgm:pt modelId="{C925F6AE-50E7-4A05-9969-4062B7F5479D}" type="pres">
      <dgm:prSet presAssocID="{9D0DF30D-22A6-4EEA-8802-EDDCD5C0FECE}" presName="rootText" presStyleLbl="node3" presStyleIdx="3" presStyleCnt="6" custScaleX="141570" custScaleY="182589" custLinFactNeighborX="19822" custLinFactNeighborY="-90257">
        <dgm:presLayoutVars>
          <dgm:chPref val="3"/>
        </dgm:presLayoutVars>
      </dgm:prSet>
      <dgm:spPr/>
      <dgm:t>
        <a:bodyPr/>
        <a:lstStyle/>
        <a:p>
          <a:endParaRPr lang="sk-SK"/>
        </a:p>
      </dgm:t>
    </dgm:pt>
    <dgm:pt modelId="{713EC6D6-1B5C-4921-8802-5C76AD9826C8}" type="pres">
      <dgm:prSet presAssocID="{9D0DF30D-22A6-4EEA-8802-EDDCD5C0FECE}" presName="rootConnector" presStyleLbl="node3" presStyleIdx="3" presStyleCnt="6"/>
      <dgm:spPr/>
      <dgm:t>
        <a:bodyPr/>
        <a:lstStyle/>
        <a:p>
          <a:endParaRPr lang="sk-SK"/>
        </a:p>
      </dgm:t>
    </dgm:pt>
    <dgm:pt modelId="{5802C23E-921B-494E-AB04-6102F1F495B7}" type="pres">
      <dgm:prSet presAssocID="{9D0DF30D-22A6-4EEA-8802-EDDCD5C0FECE}" presName="hierChild4" presStyleCnt="0"/>
      <dgm:spPr/>
    </dgm:pt>
    <dgm:pt modelId="{29B6C71A-632F-46B1-9B03-D7021306B022}" type="pres">
      <dgm:prSet presAssocID="{495E258B-CC98-4FFD-AD61-7A1F4FF61E47}" presName="Name64" presStyleLbl="parChTrans1D4" presStyleIdx="3" presStyleCnt="6" custSzY="111167"/>
      <dgm:spPr/>
      <dgm:t>
        <a:bodyPr/>
        <a:lstStyle/>
        <a:p>
          <a:endParaRPr lang="sk-SK"/>
        </a:p>
      </dgm:t>
    </dgm:pt>
    <dgm:pt modelId="{AFB73E99-A73A-4C6B-BC14-FA10886A8528}" type="pres">
      <dgm:prSet presAssocID="{FC32981D-6387-4860-9C19-2441F753B4A5}" presName="hierRoot2" presStyleCnt="0">
        <dgm:presLayoutVars>
          <dgm:hierBranch val="init"/>
        </dgm:presLayoutVars>
      </dgm:prSet>
      <dgm:spPr/>
    </dgm:pt>
    <dgm:pt modelId="{ACDF1E18-0351-4938-8B1A-05B6E14909BB}" type="pres">
      <dgm:prSet presAssocID="{FC32981D-6387-4860-9C19-2441F753B4A5}" presName="rootComposite" presStyleCnt="0"/>
      <dgm:spPr/>
    </dgm:pt>
    <dgm:pt modelId="{4E9034E6-AA02-42F2-9F47-19DC7AC6410A}" type="pres">
      <dgm:prSet presAssocID="{FC32981D-6387-4860-9C19-2441F753B4A5}" presName="rootText" presStyleLbl="node4" presStyleIdx="3" presStyleCnt="6" custScaleY="182314" custLinFactNeighborX="1828" custLinFactNeighborY="-90103">
        <dgm:presLayoutVars>
          <dgm:chPref val="3"/>
        </dgm:presLayoutVars>
      </dgm:prSet>
      <dgm:spPr/>
      <dgm:t>
        <a:bodyPr/>
        <a:lstStyle/>
        <a:p>
          <a:endParaRPr lang="sk-SK"/>
        </a:p>
      </dgm:t>
    </dgm:pt>
    <dgm:pt modelId="{72DFA77C-3912-492D-AF2D-046E6554F1D1}" type="pres">
      <dgm:prSet presAssocID="{FC32981D-6387-4860-9C19-2441F753B4A5}" presName="rootConnector" presStyleLbl="node4" presStyleIdx="3" presStyleCnt="6"/>
      <dgm:spPr/>
      <dgm:t>
        <a:bodyPr/>
        <a:lstStyle/>
        <a:p>
          <a:endParaRPr lang="sk-SK"/>
        </a:p>
      </dgm:t>
    </dgm:pt>
    <dgm:pt modelId="{8EE2966B-D505-4FFB-A7D4-9BCC83265A6B}" type="pres">
      <dgm:prSet presAssocID="{FC32981D-6387-4860-9C19-2441F753B4A5}" presName="hierChild4" presStyleCnt="0"/>
      <dgm:spPr/>
    </dgm:pt>
    <dgm:pt modelId="{5AAF42E9-7A0F-4F92-899E-133FAB753264}" type="pres">
      <dgm:prSet presAssocID="{FC32981D-6387-4860-9C19-2441F753B4A5}" presName="hierChild5" presStyleCnt="0"/>
      <dgm:spPr/>
    </dgm:pt>
    <dgm:pt modelId="{43EC2A75-1C0C-470B-AD7D-7A8B4AC0811C}" type="pres">
      <dgm:prSet presAssocID="{9D0DF30D-22A6-4EEA-8802-EDDCD5C0FECE}" presName="hierChild5" presStyleCnt="0"/>
      <dgm:spPr/>
    </dgm:pt>
    <dgm:pt modelId="{947F7E9F-A3E6-441A-B871-2F3DF67521AB}" type="pres">
      <dgm:prSet presAssocID="{19B8EF16-EB68-4F51-B864-2FAE758F0E66}" presName="hierChild5" presStyleCnt="0"/>
      <dgm:spPr/>
    </dgm:pt>
    <dgm:pt modelId="{6B160A7E-FB75-4792-8A67-FA58FF8D783F}" type="pres">
      <dgm:prSet presAssocID="{10955DB6-AC42-4FE9-AECF-3F92A4D63A44}" presName="hierChild3" presStyleCnt="0"/>
      <dgm:spPr/>
    </dgm:pt>
    <dgm:pt modelId="{F32BFBDE-EEA3-40B7-8BE6-F17233FEDA38}" type="pres">
      <dgm:prSet presAssocID="{B462037A-0332-43A6-AB8D-12A8EEC363C3}" presName="hierRoot1" presStyleCnt="0">
        <dgm:presLayoutVars>
          <dgm:hierBranch val="init"/>
        </dgm:presLayoutVars>
      </dgm:prSet>
      <dgm:spPr/>
    </dgm:pt>
    <dgm:pt modelId="{B150FA68-A2F7-4ED2-A3F7-A45BCD5F345E}" type="pres">
      <dgm:prSet presAssocID="{B462037A-0332-43A6-AB8D-12A8EEC363C3}" presName="rootComposite1" presStyleCnt="0"/>
      <dgm:spPr/>
    </dgm:pt>
    <dgm:pt modelId="{B7FE354D-8419-4A41-9801-D517A8121D74}" type="pres">
      <dgm:prSet presAssocID="{B462037A-0332-43A6-AB8D-12A8EEC363C3}" presName="rootText1" presStyleLbl="node0" presStyleIdx="3" presStyleCnt="5" custScaleX="141570" custScaleY="175211" custLinFactY="-3268" custLinFactNeighborX="-914" custLinFactNeighborY="-100000">
        <dgm:presLayoutVars>
          <dgm:chPref val="3"/>
        </dgm:presLayoutVars>
      </dgm:prSet>
      <dgm:spPr/>
      <dgm:t>
        <a:bodyPr/>
        <a:lstStyle/>
        <a:p>
          <a:endParaRPr lang="sk-SK"/>
        </a:p>
      </dgm:t>
    </dgm:pt>
    <dgm:pt modelId="{97B92E78-836C-426F-8956-039CA6DFDC45}" type="pres">
      <dgm:prSet presAssocID="{B462037A-0332-43A6-AB8D-12A8EEC363C3}" presName="rootConnector1" presStyleLbl="node1" presStyleIdx="0" presStyleCnt="0"/>
      <dgm:spPr/>
      <dgm:t>
        <a:bodyPr/>
        <a:lstStyle/>
        <a:p>
          <a:endParaRPr lang="sk-SK"/>
        </a:p>
      </dgm:t>
    </dgm:pt>
    <dgm:pt modelId="{6CA23E4F-29DF-4E71-8709-00B0FCF08128}" type="pres">
      <dgm:prSet presAssocID="{B462037A-0332-43A6-AB8D-12A8EEC363C3}" presName="hierChild2" presStyleCnt="0"/>
      <dgm:spPr/>
    </dgm:pt>
    <dgm:pt modelId="{058D0014-812E-469C-BC2F-95A7C7CB14D9}" type="pres">
      <dgm:prSet presAssocID="{5FA79B12-01C2-49FC-A3F5-90A73EAD5D2F}" presName="Name64" presStyleLbl="parChTrans1D2" presStyleIdx="3" presStyleCnt="5"/>
      <dgm:spPr/>
      <dgm:t>
        <a:bodyPr/>
        <a:lstStyle/>
        <a:p>
          <a:endParaRPr lang="sk-SK"/>
        </a:p>
      </dgm:t>
    </dgm:pt>
    <dgm:pt modelId="{B1D0FB56-175E-4F7D-8470-2A3DA5270844}" type="pres">
      <dgm:prSet presAssocID="{977865B1-45B0-4A3D-828F-3DDB44E797AB}" presName="hierRoot2" presStyleCnt="0">
        <dgm:presLayoutVars>
          <dgm:hierBranch val="init"/>
        </dgm:presLayoutVars>
      </dgm:prSet>
      <dgm:spPr/>
    </dgm:pt>
    <dgm:pt modelId="{579ADB97-FDAA-4DEE-8FC0-7C7E480A9763}" type="pres">
      <dgm:prSet presAssocID="{977865B1-45B0-4A3D-828F-3DDB44E797AB}" presName="rootComposite" presStyleCnt="0"/>
      <dgm:spPr/>
    </dgm:pt>
    <dgm:pt modelId="{12DBF65B-CD68-48B9-91E6-137837EEE520}" type="pres">
      <dgm:prSet presAssocID="{977865B1-45B0-4A3D-828F-3DDB44E797AB}" presName="rootText" presStyleLbl="node2" presStyleIdx="3" presStyleCnt="5" custScaleY="174954" custLinFactY="-3268" custLinFactNeighborX="-18871" custLinFactNeighborY="-100000">
        <dgm:presLayoutVars>
          <dgm:chPref val="3"/>
        </dgm:presLayoutVars>
      </dgm:prSet>
      <dgm:spPr/>
      <dgm:t>
        <a:bodyPr/>
        <a:lstStyle/>
        <a:p>
          <a:endParaRPr lang="sk-SK"/>
        </a:p>
      </dgm:t>
    </dgm:pt>
    <dgm:pt modelId="{B7B4AC6B-9012-4DA6-90F6-BA662D7333C3}" type="pres">
      <dgm:prSet presAssocID="{977865B1-45B0-4A3D-828F-3DDB44E797AB}" presName="rootConnector" presStyleLbl="node2" presStyleIdx="3" presStyleCnt="5"/>
      <dgm:spPr/>
      <dgm:t>
        <a:bodyPr/>
        <a:lstStyle/>
        <a:p>
          <a:endParaRPr lang="sk-SK"/>
        </a:p>
      </dgm:t>
    </dgm:pt>
    <dgm:pt modelId="{C59E1F92-7B04-453F-B937-F4C349F9852F}" type="pres">
      <dgm:prSet presAssocID="{977865B1-45B0-4A3D-828F-3DDB44E797AB}" presName="hierChild4" presStyleCnt="0"/>
      <dgm:spPr/>
    </dgm:pt>
    <dgm:pt modelId="{9579D91D-A547-40C2-913C-B28E2F22C4C5}" type="pres">
      <dgm:prSet presAssocID="{BCF3F803-3698-4ED0-A7DD-9562C5B28613}" presName="Name64" presStyleLbl="parChTrans1D3" presStyleIdx="4" presStyleCnt="6"/>
      <dgm:spPr/>
      <dgm:t>
        <a:bodyPr/>
        <a:lstStyle/>
        <a:p>
          <a:endParaRPr lang="sk-SK"/>
        </a:p>
      </dgm:t>
    </dgm:pt>
    <dgm:pt modelId="{0875940A-78D8-4F41-8DBB-3FCD51A76F32}" type="pres">
      <dgm:prSet presAssocID="{9A8CA82B-78A0-42A7-9EC8-AF221E52D2C0}" presName="hierRoot2" presStyleCnt="0">
        <dgm:presLayoutVars>
          <dgm:hierBranch val="init"/>
        </dgm:presLayoutVars>
      </dgm:prSet>
      <dgm:spPr/>
    </dgm:pt>
    <dgm:pt modelId="{D0BAD0D2-7811-4C6D-9561-708B53AAC85E}" type="pres">
      <dgm:prSet presAssocID="{9A8CA82B-78A0-42A7-9EC8-AF221E52D2C0}" presName="rootComposite" presStyleCnt="0"/>
      <dgm:spPr/>
    </dgm:pt>
    <dgm:pt modelId="{A2870D18-8A7C-425E-A555-24316316F177}" type="pres">
      <dgm:prSet presAssocID="{9A8CA82B-78A0-42A7-9EC8-AF221E52D2C0}" presName="rootText" presStyleLbl="node3" presStyleIdx="4" presStyleCnt="6" custScaleX="141570" custScaleY="174954" custLinFactY="-2851" custLinFactNeighborX="19239" custLinFactNeighborY="-100000">
        <dgm:presLayoutVars>
          <dgm:chPref val="3"/>
        </dgm:presLayoutVars>
      </dgm:prSet>
      <dgm:spPr/>
      <dgm:t>
        <a:bodyPr/>
        <a:lstStyle/>
        <a:p>
          <a:endParaRPr lang="sk-SK"/>
        </a:p>
      </dgm:t>
    </dgm:pt>
    <dgm:pt modelId="{8157DC13-4FAC-4C2C-90DB-305836DACF85}" type="pres">
      <dgm:prSet presAssocID="{9A8CA82B-78A0-42A7-9EC8-AF221E52D2C0}" presName="rootConnector" presStyleLbl="node3" presStyleIdx="4" presStyleCnt="6"/>
      <dgm:spPr/>
      <dgm:t>
        <a:bodyPr/>
        <a:lstStyle/>
        <a:p>
          <a:endParaRPr lang="sk-SK"/>
        </a:p>
      </dgm:t>
    </dgm:pt>
    <dgm:pt modelId="{73D123AB-1738-4524-A66C-D53263C36557}" type="pres">
      <dgm:prSet presAssocID="{9A8CA82B-78A0-42A7-9EC8-AF221E52D2C0}" presName="hierChild4" presStyleCnt="0"/>
      <dgm:spPr/>
    </dgm:pt>
    <dgm:pt modelId="{55EF631F-4824-4A15-BAB5-49F708433718}" type="pres">
      <dgm:prSet presAssocID="{4835DF7B-A3CA-4BA6-9F19-A0D22AA76974}" presName="Name64" presStyleLbl="parChTrans1D4" presStyleIdx="4" presStyleCnt="6"/>
      <dgm:spPr/>
      <dgm:t>
        <a:bodyPr/>
        <a:lstStyle/>
        <a:p>
          <a:endParaRPr lang="sk-SK"/>
        </a:p>
      </dgm:t>
    </dgm:pt>
    <dgm:pt modelId="{F4F83D0E-4469-40AC-8178-95CC738B5F3A}" type="pres">
      <dgm:prSet presAssocID="{8B14B6E2-5A8B-42CB-AEE0-14FD5AC64895}" presName="hierRoot2" presStyleCnt="0">
        <dgm:presLayoutVars>
          <dgm:hierBranch val="init"/>
        </dgm:presLayoutVars>
      </dgm:prSet>
      <dgm:spPr/>
    </dgm:pt>
    <dgm:pt modelId="{3092F5AA-31BF-4A6A-8510-DCA305E8A886}" type="pres">
      <dgm:prSet presAssocID="{8B14B6E2-5A8B-42CB-AEE0-14FD5AC64895}" presName="rootComposite" presStyleCnt="0"/>
      <dgm:spPr/>
    </dgm:pt>
    <dgm:pt modelId="{E3674BFD-07ED-4B69-B217-4FFCAD036AD9}" type="pres">
      <dgm:prSet presAssocID="{8B14B6E2-5A8B-42CB-AEE0-14FD5AC64895}" presName="rootText" presStyleLbl="node4" presStyleIdx="4" presStyleCnt="6" custScaleY="174954" custLinFactY="-2851" custLinFactNeighborX="914" custLinFactNeighborY="-100000">
        <dgm:presLayoutVars>
          <dgm:chPref val="3"/>
        </dgm:presLayoutVars>
      </dgm:prSet>
      <dgm:spPr/>
      <dgm:t>
        <a:bodyPr/>
        <a:lstStyle/>
        <a:p>
          <a:endParaRPr lang="sk-SK"/>
        </a:p>
      </dgm:t>
    </dgm:pt>
    <dgm:pt modelId="{8DFF7E98-CC33-44B5-B282-8003FADC54C1}" type="pres">
      <dgm:prSet presAssocID="{8B14B6E2-5A8B-42CB-AEE0-14FD5AC64895}" presName="rootConnector" presStyleLbl="node4" presStyleIdx="4" presStyleCnt="6"/>
      <dgm:spPr/>
      <dgm:t>
        <a:bodyPr/>
        <a:lstStyle/>
        <a:p>
          <a:endParaRPr lang="sk-SK"/>
        </a:p>
      </dgm:t>
    </dgm:pt>
    <dgm:pt modelId="{929F7E5B-4878-47C8-8BA4-CE2F927BD622}" type="pres">
      <dgm:prSet presAssocID="{8B14B6E2-5A8B-42CB-AEE0-14FD5AC64895}" presName="hierChild4" presStyleCnt="0"/>
      <dgm:spPr/>
    </dgm:pt>
    <dgm:pt modelId="{2E7E59B1-F80C-454B-A030-731697D97CB7}" type="pres">
      <dgm:prSet presAssocID="{8B14B6E2-5A8B-42CB-AEE0-14FD5AC64895}" presName="hierChild5" presStyleCnt="0"/>
      <dgm:spPr/>
    </dgm:pt>
    <dgm:pt modelId="{A2F68072-A056-4007-8C3F-314DBF30E582}" type="pres">
      <dgm:prSet presAssocID="{9A8CA82B-78A0-42A7-9EC8-AF221E52D2C0}" presName="hierChild5" presStyleCnt="0"/>
      <dgm:spPr/>
    </dgm:pt>
    <dgm:pt modelId="{4B1C0E89-3A39-4DD8-B1CA-B640100D5A4D}" type="pres">
      <dgm:prSet presAssocID="{977865B1-45B0-4A3D-828F-3DDB44E797AB}" presName="hierChild5" presStyleCnt="0"/>
      <dgm:spPr/>
    </dgm:pt>
    <dgm:pt modelId="{7F069271-1025-4323-BEE6-5EFCF603FF4A}" type="pres">
      <dgm:prSet presAssocID="{B462037A-0332-43A6-AB8D-12A8EEC363C3}" presName="hierChild3" presStyleCnt="0"/>
      <dgm:spPr/>
    </dgm:pt>
    <dgm:pt modelId="{FAB3DD3A-5689-464A-98CF-8741C803EA0B}" type="pres">
      <dgm:prSet presAssocID="{4C642432-E69F-474C-BB6F-0601A420A53A}" presName="hierRoot1" presStyleCnt="0">
        <dgm:presLayoutVars>
          <dgm:hierBranch val="init"/>
        </dgm:presLayoutVars>
      </dgm:prSet>
      <dgm:spPr/>
    </dgm:pt>
    <dgm:pt modelId="{5E8D5EDB-1D39-45D6-A67F-58471D9435E2}" type="pres">
      <dgm:prSet presAssocID="{4C642432-E69F-474C-BB6F-0601A420A53A}" presName="rootComposite1" presStyleCnt="0"/>
      <dgm:spPr/>
    </dgm:pt>
    <dgm:pt modelId="{F98130C4-0270-48A8-9FD9-96998AE56C04}" type="pres">
      <dgm:prSet presAssocID="{4C642432-E69F-474C-BB6F-0601A420A53A}" presName="rootText1" presStyleLbl="node0" presStyleIdx="4" presStyleCnt="5" custScaleX="141570" custLinFactY="-25878" custLinFactNeighborX="-1026" custLinFactNeighborY="-100000">
        <dgm:presLayoutVars>
          <dgm:chPref val="3"/>
        </dgm:presLayoutVars>
      </dgm:prSet>
      <dgm:spPr/>
      <dgm:t>
        <a:bodyPr/>
        <a:lstStyle/>
        <a:p>
          <a:endParaRPr lang="sk-SK"/>
        </a:p>
      </dgm:t>
    </dgm:pt>
    <dgm:pt modelId="{E1FB8C3B-4FA4-431A-BC78-B05AA7980732}" type="pres">
      <dgm:prSet presAssocID="{4C642432-E69F-474C-BB6F-0601A420A53A}" presName="rootConnector1" presStyleLbl="node1" presStyleIdx="0" presStyleCnt="0"/>
      <dgm:spPr/>
      <dgm:t>
        <a:bodyPr/>
        <a:lstStyle/>
        <a:p>
          <a:endParaRPr lang="sk-SK"/>
        </a:p>
      </dgm:t>
    </dgm:pt>
    <dgm:pt modelId="{D4F54FC5-EC5B-45F2-92B7-3D34FCAB3B4B}" type="pres">
      <dgm:prSet presAssocID="{4C642432-E69F-474C-BB6F-0601A420A53A}" presName="hierChild2" presStyleCnt="0"/>
      <dgm:spPr/>
    </dgm:pt>
    <dgm:pt modelId="{BAB86965-F936-4C18-A207-074B10BD2621}" type="pres">
      <dgm:prSet presAssocID="{BBCE1179-C919-44DE-999F-46A6A8AFB99B}" presName="Name64" presStyleLbl="parChTrans1D2" presStyleIdx="4" presStyleCnt="5"/>
      <dgm:spPr/>
      <dgm:t>
        <a:bodyPr/>
        <a:lstStyle/>
        <a:p>
          <a:endParaRPr lang="sk-SK"/>
        </a:p>
      </dgm:t>
    </dgm:pt>
    <dgm:pt modelId="{2A5CBBC8-6061-41D4-A253-03E15B611B25}" type="pres">
      <dgm:prSet presAssocID="{3FD7CDC9-4AC3-4442-BC87-41B71EF6A987}" presName="hierRoot2" presStyleCnt="0">
        <dgm:presLayoutVars>
          <dgm:hierBranch val="init"/>
        </dgm:presLayoutVars>
      </dgm:prSet>
      <dgm:spPr/>
    </dgm:pt>
    <dgm:pt modelId="{2232222F-40EB-4B89-8310-D9626ECA8BF9}" type="pres">
      <dgm:prSet presAssocID="{3FD7CDC9-4AC3-4442-BC87-41B71EF6A987}" presName="rootComposite" presStyleCnt="0"/>
      <dgm:spPr/>
    </dgm:pt>
    <dgm:pt modelId="{CA5E2818-837A-4ACB-91D1-A1857297C98E}" type="pres">
      <dgm:prSet presAssocID="{3FD7CDC9-4AC3-4442-BC87-41B71EF6A987}" presName="rootText" presStyleLbl="node2" presStyleIdx="4" presStyleCnt="5" custLinFactY="-25878" custLinFactNeighborX="-18871" custLinFactNeighborY="-100000">
        <dgm:presLayoutVars>
          <dgm:chPref val="3"/>
        </dgm:presLayoutVars>
      </dgm:prSet>
      <dgm:spPr/>
      <dgm:t>
        <a:bodyPr/>
        <a:lstStyle/>
        <a:p>
          <a:endParaRPr lang="sk-SK"/>
        </a:p>
      </dgm:t>
    </dgm:pt>
    <dgm:pt modelId="{2F005DCF-8237-4C36-BC6E-1255F7D749C6}" type="pres">
      <dgm:prSet presAssocID="{3FD7CDC9-4AC3-4442-BC87-41B71EF6A987}" presName="rootConnector" presStyleLbl="node2" presStyleIdx="4" presStyleCnt="5"/>
      <dgm:spPr/>
      <dgm:t>
        <a:bodyPr/>
        <a:lstStyle/>
        <a:p>
          <a:endParaRPr lang="sk-SK"/>
        </a:p>
      </dgm:t>
    </dgm:pt>
    <dgm:pt modelId="{BF2EAB3B-13CC-4AB8-8C0E-F088685270C5}" type="pres">
      <dgm:prSet presAssocID="{3FD7CDC9-4AC3-4442-BC87-41B71EF6A987}" presName="hierChild4" presStyleCnt="0"/>
      <dgm:spPr/>
    </dgm:pt>
    <dgm:pt modelId="{F0AB7182-AF6F-4490-95C6-AAE0111E8AE7}" type="pres">
      <dgm:prSet presAssocID="{EC7A2309-9351-462A-9FD7-F7A9C2E755C5}" presName="Name64" presStyleLbl="parChTrans1D3" presStyleIdx="5" presStyleCnt="6"/>
      <dgm:spPr/>
      <dgm:t>
        <a:bodyPr/>
        <a:lstStyle/>
        <a:p>
          <a:endParaRPr lang="sk-SK"/>
        </a:p>
      </dgm:t>
    </dgm:pt>
    <dgm:pt modelId="{52A443A4-9D82-42A1-BFBF-A486D1DA7E7C}" type="pres">
      <dgm:prSet presAssocID="{976E4190-D39E-4D40-836F-5FBA433F44FE}" presName="hierRoot2" presStyleCnt="0">
        <dgm:presLayoutVars>
          <dgm:hierBranch val="init"/>
        </dgm:presLayoutVars>
      </dgm:prSet>
      <dgm:spPr/>
    </dgm:pt>
    <dgm:pt modelId="{ADA8239B-C1A2-4822-8CAD-2C606B26D581}" type="pres">
      <dgm:prSet presAssocID="{976E4190-D39E-4D40-836F-5FBA433F44FE}" presName="rootComposite" presStyleCnt="0"/>
      <dgm:spPr/>
    </dgm:pt>
    <dgm:pt modelId="{3889E34A-3BF9-4DE4-A30F-6164550947C6}" type="pres">
      <dgm:prSet presAssocID="{976E4190-D39E-4D40-836F-5FBA433F44FE}" presName="rootText" presStyleLbl="node3" presStyleIdx="5" presStyleCnt="6" custScaleX="141570" custLinFactY="-26188" custLinFactNeighborX="18862" custLinFactNeighborY="-100000">
        <dgm:presLayoutVars>
          <dgm:chPref val="3"/>
        </dgm:presLayoutVars>
      </dgm:prSet>
      <dgm:spPr/>
      <dgm:t>
        <a:bodyPr/>
        <a:lstStyle/>
        <a:p>
          <a:endParaRPr lang="sk-SK"/>
        </a:p>
      </dgm:t>
    </dgm:pt>
    <dgm:pt modelId="{1D950A1B-E9A4-46B8-9A6F-B514830C8744}" type="pres">
      <dgm:prSet presAssocID="{976E4190-D39E-4D40-836F-5FBA433F44FE}" presName="rootConnector" presStyleLbl="node3" presStyleIdx="5" presStyleCnt="6"/>
      <dgm:spPr/>
      <dgm:t>
        <a:bodyPr/>
        <a:lstStyle/>
        <a:p>
          <a:endParaRPr lang="sk-SK"/>
        </a:p>
      </dgm:t>
    </dgm:pt>
    <dgm:pt modelId="{AC9F697C-DAB5-4A52-A92F-122BCBA8AF00}" type="pres">
      <dgm:prSet presAssocID="{976E4190-D39E-4D40-836F-5FBA433F44FE}" presName="hierChild4" presStyleCnt="0"/>
      <dgm:spPr/>
    </dgm:pt>
    <dgm:pt modelId="{8B5AB9E4-12E1-4357-BBCC-C0E805DC6DF4}" type="pres">
      <dgm:prSet presAssocID="{B1225A1D-7DCB-4C47-AC1A-3ECC7B1A41DA}" presName="Name64" presStyleLbl="parChTrans1D4" presStyleIdx="5" presStyleCnt="6"/>
      <dgm:spPr/>
      <dgm:t>
        <a:bodyPr/>
        <a:lstStyle/>
        <a:p>
          <a:endParaRPr lang="sk-SK"/>
        </a:p>
      </dgm:t>
    </dgm:pt>
    <dgm:pt modelId="{560380C1-7D13-4498-9CFE-CECB909F06F6}" type="pres">
      <dgm:prSet presAssocID="{FF72FDC2-57F5-4DD1-A1AB-C8B10EA5D412}" presName="hierRoot2" presStyleCnt="0">
        <dgm:presLayoutVars>
          <dgm:hierBranch val="init"/>
        </dgm:presLayoutVars>
      </dgm:prSet>
      <dgm:spPr/>
    </dgm:pt>
    <dgm:pt modelId="{4F6C2A51-4F3A-4DD7-B879-79E9E61D387B}" type="pres">
      <dgm:prSet presAssocID="{FF72FDC2-57F5-4DD1-A1AB-C8B10EA5D412}" presName="rootComposite" presStyleCnt="0"/>
      <dgm:spPr/>
    </dgm:pt>
    <dgm:pt modelId="{52484743-D62D-4516-8C0A-41783442462B}" type="pres">
      <dgm:prSet presAssocID="{FF72FDC2-57F5-4DD1-A1AB-C8B10EA5D412}" presName="rootText" presStyleLbl="node4" presStyleIdx="5" presStyleCnt="6" custLinFactY="-26188" custLinFactNeighborX="1026" custLinFactNeighborY="-100000">
        <dgm:presLayoutVars>
          <dgm:chPref val="3"/>
        </dgm:presLayoutVars>
      </dgm:prSet>
      <dgm:spPr/>
      <dgm:t>
        <a:bodyPr/>
        <a:lstStyle/>
        <a:p>
          <a:endParaRPr lang="sk-SK"/>
        </a:p>
      </dgm:t>
    </dgm:pt>
    <dgm:pt modelId="{ECD8022B-12A2-41D5-8A68-D6B7FCDD684A}" type="pres">
      <dgm:prSet presAssocID="{FF72FDC2-57F5-4DD1-A1AB-C8B10EA5D412}" presName="rootConnector" presStyleLbl="node4" presStyleIdx="5" presStyleCnt="6"/>
      <dgm:spPr/>
      <dgm:t>
        <a:bodyPr/>
        <a:lstStyle/>
        <a:p>
          <a:endParaRPr lang="sk-SK"/>
        </a:p>
      </dgm:t>
    </dgm:pt>
    <dgm:pt modelId="{9D4E5076-B8D4-4207-911C-310857346FB2}" type="pres">
      <dgm:prSet presAssocID="{FF72FDC2-57F5-4DD1-A1AB-C8B10EA5D412}" presName="hierChild4" presStyleCnt="0"/>
      <dgm:spPr/>
    </dgm:pt>
    <dgm:pt modelId="{C3C1839D-C6C3-4BC8-8D9C-C2065831C28C}" type="pres">
      <dgm:prSet presAssocID="{FF72FDC2-57F5-4DD1-A1AB-C8B10EA5D412}" presName="hierChild5" presStyleCnt="0"/>
      <dgm:spPr/>
    </dgm:pt>
    <dgm:pt modelId="{F6142C16-58EA-4395-8DF8-2BA3CA57C735}" type="pres">
      <dgm:prSet presAssocID="{976E4190-D39E-4D40-836F-5FBA433F44FE}" presName="hierChild5" presStyleCnt="0"/>
      <dgm:spPr/>
    </dgm:pt>
    <dgm:pt modelId="{81E2F347-CA45-4D21-B498-01F73F231A60}" type="pres">
      <dgm:prSet presAssocID="{3FD7CDC9-4AC3-4442-BC87-41B71EF6A987}" presName="hierChild5" presStyleCnt="0"/>
      <dgm:spPr/>
    </dgm:pt>
    <dgm:pt modelId="{B72DBE47-EF8D-4EC7-A170-3FD71BCA9649}" type="pres">
      <dgm:prSet presAssocID="{4C642432-E69F-474C-BB6F-0601A420A53A}" presName="hierChild3" presStyleCnt="0"/>
      <dgm:spPr/>
    </dgm:pt>
  </dgm:ptLst>
  <dgm:cxnLst>
    <dgm:cxn modelId="{9F3F455D-45DD-4756-887B-C02CF9D52744}" type="presOf" srcId="{5FA79B12-01C2-49FC-A3F5-90A73EAD5D2F}" destId="{058D0014-812E-469C-BC2F-95A7C7CB14D9}" srcOrd="0" destOrd="0" presId="urn:microsoft.com/office/officeart/2009/3/layout/HorizontalOrganizationChart"/>
    <dgm:cxn modelId="{A6869329-7E88-422A-9595-8C75DDF0F977}" type="presOf" srcId="{ED65D457-655A-4B53-ABF1-14706F4E72CA}" destId="{6FBEA3C8-F879-4594-9F48-E5A3C8CA4E9D}" srcOrd="0" destOrd="0" presId="urn:microsoft.com/office/officeart/2009/3/layout/HorizontalOrganizationChart"/>
    <dgm:cxn modelId="{6E13938A-9D06-4CB1-AC7B-51E478AFBC8E}" type="presOf" srcId="{AAB8B99A-8A4E-487F-924F-B5ED9EEED594}" destId="{51EBC741-36EC-4F95-B232-7C83D738BDD6}" srcOrd="1" destOrd="0" presId="urn:microsoft.com/office/officeart/2009/3/layout/HorizontalOrganizationChart"/>
    <dgm:cxn modelId="{69EA8ED0-2BBD-486D-82A1-21687871C996}" srcId="{10955DB6-AC42-4FE9-AECF-3F92A4D63A44}" destId="{19B8EF16-EB68-4F51-B864-2FAE758F0E66}" srcOrd="0" destOrd="0" parTransId="{18460910-87BA-4176-BE11-42ABCB7808C7}" sibTransId="{F17E51EC-A96C-4381-A004-65F8D9DC2CAB}"/>
    <dgm:cxn modelId="{B686382D-ADE4-4B69-9B56-16D4330741AE}" type="presOf" srcId="{FF72FDC2-57F5-4DD1-A1AB-C8B10EA5D412}" destId="{ECD8022B-12A2-41D5-8A68-D6B7FCDD684A}" srcOrd="1" destOrd="0" presId="urn:microsoft.com/office/officeart/2009/3/layout/HorizontalOrganizationChart"/>
    <dgm:cxn modelId="{4A8DBEE4-9841-4A70-9DDB-6E0811D414FF}" type="presOf" srcId="{8B14B6E2-5A8B-42CB-AEE0-14FD5AC64895}" destId="{8DFF7E98-CC33-44B5-B282-8003FADC54C1}" srcOrd="1" destOrd="0" presId="urn:microsoft.com/office/officeart/2009/3/layout/HorizontalOrganizationChart"/>
    <dgm:cxn modelId="{00427277-48B5-478D-80C8-24F8D860892E}" type="presOf" srcId="{3FD7CDC9-4AC3-4442-BC87-41B71EF6A987}" destId="{2F005DCF-8237-4C36-BC6E-1255F7D749C6}" srcOrd="1" destOrd="0" presId="urn:microsoft.com/office/officeart/2009/3/layout/HorizontalOrganizationChart"/>
    <dgm:cxn modelId="{55DF2025-4CA2-49E6-8683-DF8B1229177A}" type="presOf" srcId="{EA37CCB9-D11E-4D0B-944F-B2E8119C1879}" destId="{BDDC5485-C60B-48D7-AFE7-2E6FEE249D5D}" srcOrd="0" destOrd="0" presId="urn:microsoft.com/office/officeart/2009/3/layout/HorizontalOrganizationChart"/>
    <dgm:cxn modelId="{4CB708F5-FE4A-47DB-963E-8DA216525AB4}" type="presOf" srcId="{FC32981D-6387-4860-9C19-2441F753B4A5}" destId="{4E9034E6-AA02-42F2-9F47-19DC7AC6410A}" srcOrd="0" destOrd="0" presId="urn:microsoft.com/office/officeart/2009/3/layout/HorizontalOrganizationChart"/>
    <dgm:cxn modelId="{3A776BB2-662A-4BD0-8C85-0D3DBDB8EB54}" srcId="{A34B2B01-EB69-4F06-A16E-AD693EFE4062}" destId="{C3A1AA3D-F3F1-44B5-944D-5BC7EDB196F3}" srcOrd="0" destOrd="0" parTransId="{E3CC63F5-BB6E-415C-AEF6-4CD7A014EFFA}" sibTransId="{D5549AAA-4A67-4784-BDB4-3F5A6AF2B21D}"/>
    <dgm:cxn modelId="{CAE754B1-0A77-426A-873D-763E6B608CAE}" type="presOf" srcId="{18460910-87BA-4176-BE11-42ABCB7808C7}" destId="{FB92B030-C0A9-4FD5-A568-B8674E18C267}" srcOrd="0" destOrd="0" presId="urn:microsoft.com/office/officeart/2009/3/layout/HorizontalOrganizationChart"/>
    <dgm:cxn modelId="{7EF2DA28-74AD-4A15-BC0E-3C6E5215357A}" type="presOf" srcId="{6DC7F9EB-F9D3-4A6E-93E9-F53E17C1DC44}" destId="{80537414-0A5E-4FD6-B65E-9004639A9F83}" srcOrd="0" destOrd="0" presId="urn:microsoft.com/office/officeart/2009/3/layout/HorizontalOrganizationChart"/>
    <dgm:cxn modelId="{4F4EB231-EEF6-41C4-8246-9F07576B7001}" srcId="{F44ABE17-64BD-4188-8676-9CFDE9A96342}" destId="{10955DB6-AC42-4FE9-AECF-3F92A4D63A44}" srcOrd="2" destOrd="0" parTransId="{72287D6E-D7C0-4E1F-B6AB-D94468C9C88C}" sibTransId="{DDCDCC72-EB68-462B-B28B-F7B5FA873964}"/>
    <dgm:cxn modelId="{27E10A3F-0FC8-4C27-A269-2EBE39325D7E}" type="presOf" srcId="{30E77D22-700E-4EE7-BEC9-55818A2F39BF}" destId="{2FEB44EF-AE1F-4C93-951D-E04DDC437D63}" srcOrd="0" destOrd="0" presId="urn:microsoft.com/office/officeart/2009/3/layout/HorizontalOrganizationChart"/>
    <dgm:cxn modelId="{FFA8A907-17D6-4FCC-AED2-FA43819D4B72}" type="presOf" srcId="{FC32981D-6387-4860-9C19-2441F753B4A5}" destId="{72DFA77C-3912-492D-AF2D-046E6554F1D1}" srcOrd="1" destOrd="0" presId="urn:microsoft.com/office/officeart/2009/3/layout/HorizontalOrganizationChart"/>
    <dgm:cxn modelId="{DA93EEF2-0D1B-4174-B335-95F263A17458}" type="presOf" srcId="{19B8EF16-EB68-4F51-B864-2FAE758F0E66}" destId="{5675431B-1FEF-49AB-B780-7A464F475A9C}" srcOrd="0" destOrd="0" presId="urn:microsoft.com/office/officeart/2009/3/layout/HorizontalOrganizationChart"/>
    <dgm:cxn modelId="{3516FE89-E553-4D76-952E-60B00B84C1B5}" type="presOf" srcId="{86189BC7-B252-46C1-8748-AFD1B0A252F2}" destId="{8D31D79C-289D-4E67-9286-CFB84388CE54}" srcOrd="0" destOrd="0" presId="urn:microsoft.com/office/officeart/2009/3/layout/HorizontalOrganizationChart"/>
    <dgm:cxn modelId="{3BA9F6B3-4316-453C-8462-00F3799BBAF4}" srcId="{977865B1-45B0-4A3D-828F-3DDB44E797AB}" destId="{9A8CA82B-78A0-42A7-9EC8-AF221E52D2C0}" srcOrd="0" destOrd="0" parTransId="{BCF3F803-3698-4ED0-A7DD-9562C5B28613}" sibTransId="{46EA0A65-D2A2-4E28-8A88-4F5C3564936F}"/>
    <dgm:cxn modelId="{0AD013E8-F208-4570-8ABE-26BA22C302AA}" type="presOf" srcId="{4C642432-E69F-474C-BB6F-0601A420A53A}" destId="{F98130C4-0270-48A8-9FD9-96998AE56C04}" srcOrd="0" destOrd="0" presId="urn:microsoft.com/office/officeart/2009/3/layout/HorizontalOrganizationChart"/>
    <dgm:cxn modelId="{3F1F1696-B275-402F-943F-175EC00EC558}" type="presOf" srcId="{C79FCAC8-12C5-4397-82A3-30C49D86C323}" destId="{B601ACC5-B65A-48EC-8FED-3D8A0BA55DAC}" srcOrd="0" destOrd="0" presId="urn:microsoft.com/office/officeart/2009/3/layout/HorizontalOrganizationChart"/>
    <dgm:cxn modelId="{A15814FC-590C-41D1-9CCD-1DC8F41E609F}" type="presOf" srcId="{3FD7CDC9-4AC3-4442-BC87-41B71EF6A987}" destId="{CA5E2818-837A-4ACB-91D1-A1857297C98E}" srcOrd="0" destOrd="0" presId="urn:microsoft.com/office/officeart/2009/3/layout/HorizontalOrganizationChart"/>
    <dgm:cxn modelId="{21471EC9-F851-4CAC-94A2-F23D24A175EB}" srcId="{F44ABE17-64BD-4188-8676-9CFDE9A96342}" destId="{C79FCAC8-12C5-4397-82A3-30C49D86C323}" srcOrd="1" destOrd="0" parTransId="{9ECB9668-D982-4862-984A-919B2BD53712}" sibTransId="{D66C44CE-26BF-4A77-8455-162AB4E2C670}"/>
    <dgm:cxn modelId="{D0EB0726-BE6C-412B-BAC6-8DD4E7AAC36D}" srcId="{C79FCAC8-12C5-4397-82A3-30C49D86C323}" destId="{24B2E991-E2DD-4F2F-A8BF-754E55149E90}" srcOrd="0" destOrd="0" parTransId="{41FEB2A9-F5CF-4DF5-A070-3AD048AB2CDD}" sibTransId="{FD445616-E073-44DF-9156-D2F63286AD41}"/>
    <dgm:cxn modelId="{B6178663-A9CE-44F3-9E28-4C1DD52E7C6D}" srcId="{24B2E991-E2DD-4F2F-A8BF-754E55149E90}" destId="{306AE7E7-FEE3-45DB-B2E5-1C2868AFC9E2}" srcOrd="0" destOrd="0" parTransId="{4E7A6ECB-BAEA-40AA-A70E-1E8E1AE0221C}" sibTransId="{CAF38683-9CBA-4A85-9EF6-CB4518A776CC}"/>
    <dgm:cxn modelId="{0B729CA5-98CB-4D25-9DDC-9698C91D21E2}" srcId="{AAB8B99A-8A4E-487F-924F-B5ED9EEED594}" destId="{B8CA3AD3-E43F-4D8B-B8AB-5163AC5ED1DD}" srcOrd="0" destOrd="0" parTransId="{641C1BB9-157C-46F9-9A6D-66A26BEDD24B}" sibTransId="{2EE5DF3E-7854-4079-B02A-D42377ADDD46}"/>
    <dgm:cxn modelId="{363CBE30-DB48-4FA2-93F2-E14065B6AF38}" srcId="{F44ABE17-64BD-4188-8676-9CFDE9A96342}" destId="{4C642432-E69F-474C-BB6F-0601A420A53A}" srcOrd="4" destOrd="0" parTransId="{726D3849-E5B9-4501-B111-196E25334231}" sibTransId="{02EDEB44-A510-4CF2-B7B0-34DFB857A434}"/>
    <dgm:cxn modelId="{010FB52B-DFA8-4A94-A42F-C7F5A2A0EB3D}" srcId="{6DC7F9EB-F9D3-4A6E-93E9-F53E17C1DC44}" destId="{A34B2B01-EB69-4F06-A16E-AD693EFE4062}" srcOrd="0" destOrd="0" parTransId="{ED65D457-655A-4B53-ABF1-14706F4E72CA}" sibTransId="{24E83917-F877-4149-958F-ACBA63E1AD68}"/>
    <dgm:cxn modelId="{4AFD7680-0A7F-4005-9851-DEA6C55A901D}" srcId="{C3A1AA3D-F3F1-44B5-944D-5BC7EDB196F3}" destId="{FB532C53-9284-40FC-B2A6-559B16AA6FB7}" srcOrd="0" destOrd="0" parTransId="{EA37CCB9-D11E-4D0B-944F-B2E8119C1879}" sibTransId="{24F44474-228C-4F59-87D1-DB738ED1DC6E}"/>
    <dgm:cxn modelId="{B55DE75E-9744-48FB-BDAB-D40FADA30661}" type="presOf" srcId="{EC7A2309-9351-462A-9FD7-F7A9C2E755C5}" destId="{F0AB7182-AF6F-4490-95C6-AAE0111E8AE7}" srcOrd="0" destOrd="0" presId="urn:microsoft.com/office/officeart/2009/3/layout/HorizontalOrganizationChart"/>
    <dgm:cxn modelId="{23ADB597-6BB2-4048-8A1C-8129F6C1D082}" srcId="{F44ABE17-64BD-4188-8676-9CFDE9A96342}" destId="{6DC7F9EB-F9D3-4A6E-93E9-F53E17C1DC44}" srcOrd="0" destOrd="0" parTransId="{8BEA9112-14A0-495A-A89F-628AD62667A8}" sibTransId="{EF17BEAB-8D28-4219-81DD-7DA124B6C580}"/>
    <dgm:cxn modelId="{2F71F1D3-B1EC-4D3E-A269-E28B61A3BE11}" type="presOf" srcId="{976E4190-D39E-4D40-836F-5FBA433F44FE}" destId="{1D950A1B-E9A4-46B8-9A6F-B514830C8744}" srcOrd="1" destOrd="0" presId="urn:microsoft.com/office/officeart/2009/3/layout/HorizontalOrganizationChart"/>
    <dgm:cxn modelId="{14A9DF22-5031-40DA-B708-9FEBF288CA15}" type="presOf" srcId="{8B14B6E2-5A8B-42CB-AEE0-14FD5AC64895}" destId="{E3674BFD-07ED-4B69-B217-4FFCAD036AD9}" srcOrd="0" destOrd="0" presId="urn:microsoft.com/office/officeart/2009/3/layout/HorizontalOrganizationChart"/>
    <dgm:cxn modelId="{F2990910-B225-4666-9DE2-75CE48498987}" type="presOf" srcId="{A34B2B01-EB69-4F06-A16E-AD693EFE4062}" destId="{07AF164A-3064-4C5F-B977-3DAC0A0E23FA}" srcOrd="0" destOrd="0" presId="urn:microsoft.com/office/officeart/2009/3/layout/HorizontalOrganizationChart"/>
    <dgm:cxn modelId="{08024451-F6FC-4923-A90C-D8D20D0400A7}" type="presOf" srcId="{AAB8B99A-8A4E-487F-924F-B5ED9EEED594}" destId="{1FD36FA7-5D53-46E5-AC31-A99702D90309}" srcOrd="0" destOrd="0" presId="urn:microsoft.com/office/officeart/2009/3/layout/HorizontalOrganizationChart"/>
    <dgm:cxn modelId="{529CE5D9-7010-4F45-B373-E90F1E093DDF}" srcId="{B462037A-0332-43A6-AB8D-12A8EEC363C3}" destId="{977865B1-45B0-4A3D-828F-3DDB44E797AB}" srcOrd="0" destOrd="0" parTransId="{5FA79B12-01C2-49FC-A3F5-90A73EAD5D2F}" sibTransId="{D5B59C6B-7229-4911-872B-6D77966D9C0A}"/>
    <dgm:cxn modelId="{013ADD3B-A21A-447F-8460-3A0F686B6190}" type="presOf" srcId="{641C1BB9-157C-46F9-9A6D-66A26BEDD24B}" destId="{604F3102-BA35-4241-985A-2A775AEC4F29}" srcOrd="0" destOrd="0" presId="urn:microsoft.com/office/officeart/2009/3/layout/HorizontalOrganizationChart"/>
    <dgm:cxn modelId="{E0240DEA-5992-4AAF-B2C6-CBACEDA97B14}" srcId="{19B8EF16-EB68-4F51-B864-2FAE758F0E66}" destId="{9D0DF30D-22A6-4EEA-8802-EDDCD5C0FECE}" srcOrd="1" destOrd="0" parTransId="{60D35D86-1718-4D63-959B-7DF768C4B201}" sibTransId="{754FF8D6-4C18-4784-8300-2841A3290B76}"/>
    <dgm:cxn modelId="{8B0A5083-160E-4218-A031-9AA6A23597D5}" type="presOf" srcId="{306AE7E7-FEE3-45DB-B2E5-1C2868AFC9E2}" destId="{5F9C9569-355A-414A-B8EF-9A31C0EA80EF}" srcOrd="1" destOrd="0" presId="urn:microsoft.com/office/officeart/2009/3/layout/HorizontalOrganizationChart"/>
    <dgm:cxn modelId="{F60A22BF-4615-4FAF-84F4-BD576D3B21EB}" type="presOf" srcId="{F44ABE17-64BD-4188-8676-9CFDE9A96342}" destId="{ED02A943-5838-47C1-82A2-A87A2816A8A7}" srcOrd="0" destOrd="0" presId="urn:microsoft.com/office/officeart/2009/3/layout/HorizontalOrganizationChart"/>
    <dgm:cxn modelId="{9CA9CEF9-1068-4191-B985-39D067293DED}" srcId="{9A8CA82B-78A0-42A7-9EC8-AF221E52D2C0}" destId="{8B14B6E2-5A8B-42CB-AEE0-14FD5AC64895}" srcOrd="0" destOrd="0" parTransId="{4835DF7B-A3CA-4BA6-9F19-A0D22AA76974}" sibTransId="{763D3A2B-673E-49A7-B714-45C8ACC6B6E7}"/>
    <dgm:cxn modelId="{DE619EB7-37DF-4200-A841-BFE45EFDCD73}" type="presOf" srcId="{FB532C53-9284-40FC-B2A6-559B16AA6FB7}" destId="{F76DB299-1FD3-49AC-83BF-FBCA52C6EB60}" srcOrd="0" destOrd="0" presId="urn:microsoft.com/office/officeart/2009/3/layout/HorizontalOrganizationChart"/>
    <dgm:cxn modelId="{02B759BA-1B60-4D75-A3B5-30A2B98B2A7D}" type="presOf" srcId="{4C642432-E69F-474C-BB6F-0601A420A53A}" destId="{E1FB8C3B-4FA4-431A-BC78-B05AA7980732}" srcOrd="1" destOrd="0" presId="urn:microsoft.com/office/officeart/2009/3/layout/HorizontalOrganizationChart"/>
    <dgm:cxn modelId="{5ADD2786-3E4F-4B12-9073-F525C792453B}" srcId="{3FD7CDC9-4AC3-4442-BC87-41B71EF6A987}" destId="{976E4190-D39E-4D40-836F-5FBA433F44FE}" srcOrd="0" destOrd="0" parTransId="{EC7A2309-9351-462A-9FD7-F7A9C2E755C5}" sibTransId="{4B30B82E-93FB-4F8B-AD96-E5007417B1DC}"/>
    <dgm:cxn modelId="{0FE2FF3B-DDB8-4BC6-A50D-F50B906FEEDC}" type="presOf" srcId="{9D0DF30D-22A6-4EEA-8802-EDDCD5C0FECE}" destId="{713EC6D6-1B5C-4921-8802-5C76AD9826C8}" srcOrd="1" destOrd="0" presId="urn:microsoft.com/office/officeart/2009/3/layout/HorizontalOrganizationChart"/>
    <dgm:cxn modelId="{C246DBA2-5830-4F31-B29D-7CEF7EFE785D}" type="presOf" srcId="{495E258B-CC98-4FFD-AD61-7A1F4FF61E47}" destId="{29B6C71A-632F-46B1-9B03-D7021306B022}" srcOrd="0" destOrd="0" presId="urn:microsoft.com/office/officeart/2009/3/layout/HorizontalOrganizationChart"/>
    <dgm:cxn modelId="{11E1D132-9DDD-4A6E-8885-929AC4BBC5DA}" srcId="{19B8EF16-EB68-4F51-B864-2FAE758F0E66}" destId="{AAB8B99A-8A4E-487F-924F-B5ED9EEED594}" srcOrd="0" destOrd="0" parTransId="{30E77D22-700E-4EE7-BEC9-55818A2F39BF}" sibTransId="{553832B1-5DDF-4177-8DBF-7186B28ACB29}"/>
    <dgm:cxn modelId="{80856808-0378-421E-B3E1-A831FFEC452D}" type="presOf" srcId="{B8CA3AD3-E43F-4D8B-B8AB-5163AC5ED1DD}" destId="{702D0B2A-510E-4D00-98E1-C727EDD64A07}" srcOrd="0" destOrd="0" presId="urn:microsoft.com/office/officeart/2009/3/layout/HorizontalOrganizationChart"/>
    <dgm:cxn modelId="{7860CC74-9D2A-4E3D-9B00-381B36178675}" type="presOf" srcId="{10955DB6-AC42-4FE9-AECF-3F92A4D63A44}" destId="{E13975AB-A7DC-484B-9A8B-DA760201DF24}" srcOrd="1" destOrd="0" presId="urn:microsoft.com/office/officeart/2009/3/layout/HorizontalOrganizationChart"/>
    <dgm:cxn modelId="{5655A153-CAA2-43D7-B570-8B07690B420B}" type="presOf" srcId="{24B2E991-E2DD-4F2F-A8BF-754E55149E90}" destId="{9DE5E26D-A675-4FE0-923F-983874550F5E}" srcOrd="1" destOrd="0" presId="urn:microsoft.com/office/officeart/2009/3/layout/HorizontalOrganizationChart"/>
    <dgm:cxn modelId="{0B215D8D-4E0B-455D-807F-61E36FD0FAB9}" type="presOf" srcId="{9D0DF30D-22A6-4EEA-8802-EDDCD5C0FECE}" destId="{C925F6AE-50E7-4A05-9969-4062B7F5479D}" srcOrd="0" destOrd="0" presId="urn:microsoft.com/office/officeart/2009/3/layout/HorizontalOrganizationChart"/>
    <dgm:cxn modelId="{512ABC1A-A4E3-429B-B01B-5447C3FC6A97}" type="presOf" srcId="{B8CA3AD3-E43F-4D8B-B8AB-5163AC5ED1DD}" destId="{D5A50A50-D56E-4065-B4C0-E39BCEF43319}" srcOrd="1" destOrd="0" presId="urn:microsoft.com/office/officeart/2009/3/layout/HorizontalOrganizationChart"/>
    <dgm:cxn modelId="{A7614290-F1E0-4640-A671-A24196F95B4F}" type="presOf" srcId="{C79FCAC8-12C5-4397-82A3-30C49D86C323}" destId="{2E172B53-EF80-4ED9-94F2-C3B65BC08726}" srcOrd="1" destOrd="0" presId="urn:microsoft.com/office/officeart/2009/3/layout/HorizontalOrganizationChart"/>
    <dgm:cxn modelId="{557F40BE-4757-4E51-ACCA-2D2D740448C3}" srcId="{306AE7E7-FEE3-45DB-B2E5-1C2868AFC9E2}" destId="{3B34FB63-A679-400A-859B-4331C316C656}" srcOrd="0" destOrd="0" parTransId="{86189BC7-B252-46C1-8748-AFD1B0A252F2}" sibTransId="{45023C82-989D-4DD1-B4C4-E1A59EA4C0F6}"/>
    <dgm:cxn modelId="{209C17FE-7F17-4093-8C5A-D3D7DF630244}" type="presOf" srcId="{9A8CA82B-78A0-42A7-9EC8-AF221E52D2C0}" destId="{8157DC13-4FAC-4C2C-90DB-305836DACF85}" srcOrd="1" destOrd="0" presId="urn:microsoft.com/office/officeart/2009/3/layout/HorizontalOrganizationChart"/>
    <dgm:cxn modelId="{98C7C76B-C6C7-4270-B912-560653A4D4F6}" type="presOf" srcId="{A34B2B01-EB69-4F06-A16E-AD693EFE4062}" destId="{01E274C5-31BB-4FDF-B043-E250283129D4}" srcOrd="1" destOrd="0" presId="urn:microsoft.com/office/officeart/2009/3/layout/HorizontalOrganizationChart"/>
    <dgm:cxn modelId="{A05EC859-55F1-4234-9234-0D2835DC3952}" type="presOf" srcId="{3B34FB63-A679-400A-859B-4331C316C656}" destId="{4C750A7C-2EDE-4B66-BC80-A92CA744023D}" srcOrd="0" destOrd="0" presId="urn:microsoft.com/office/officeart/2009/3/layout/HorizontalOrganizationChart"/>
    <dgm:cxn modelId="{976DE330-DF88-45A3-9E1A-370C6FEAD2AE}" type="presOf" srcId="{E3CC63F5-BB6E-415C-AEF6-4CD7A014EFFA}" destId="{F4783E6B-DBAE-4038-A69E-3A1B716D9BBB}" srcOrd="0" destOrd="0" presId="urn:microsoft.com/office/officeart/2009/3/layout/HorizontalOrganizationChart"/>
    <dgm:cxn modelId="{C760C6AA-E381-43E5-AD67-15FE0B437D9E}" type="presOf" srcId="{4E7A6ECB-BAEA-40AA-A70E-1E8E1AE0221C}" destId="{CD6838EF-DCD0-4D5B-AA5E-01A4FFDD7957}" srcOrd="0" destOrd="0" presId="urn:microsoft.com/office/officeart/2009/3/layout/HorizontalOrganizationChart"/>
    <dgm:cxn modelId="{B437118E-0E57-48C7-BB9A-23F6D379C421}" srcId="{4C642432-E69F-474C-BB6F-0601A420A53A}" destId="{3FD7CDC9-4AC3-4442-BC87-41B71EF6A987}" srcOrd="0" destOrd="0" parTransId="{BBCE1179-C919-44DE-999F-46A6A8AFB99B}" sibTransId="{E7134BB9-742A-471B-B596-30C8AB88B2BB}"/>
    <dgm:cxn modelId="{FB947514-B5CC-4B57-A697-B93F250D2970}" type="presOf" srcId="{BBCE1179-C919-44DE-999F-46A6A8AFB99B}" destId="{BAB86965-F936-4C18-A207-074B10BD2621}" srcOrd="0" destOrd="0" presId="urn:microsoft.com/office/officeart/2009/3/layout/HorizontalOrganizationChart"/>
    <dgm:cxn modelId="{8D743559-B7DA-4AA0-AB7F-78AACA9E27F8}" type="presOf" srcId="{977865B1-45B0-4A3D-828F-3DDB44E797AB}" destId="{B7B4AC6B-9012-4DA6-90F6-BA662D7333C3}" srcOrd="1" destOrd="0" presId="urn:microsoft.com/office/officeart/2009/3/layout/HorizontalOrganizationChart"/>
    <dgm:cxn modelId="{BBE519FB-69B9-4E53-B3BC-5186305217C3}" type="presOf" srcId="{24B2E991-E2DD-4F2F-A8BF-754E55149E90}" destId="{A146F741-3F0E-48C0-9185-50F27607D0BD}" srcOrd="0" destOrd="0" presId="urn:microsoft.com/office/officeart/2009/3/layout/HorizontalOrganizationChart"/>
    <dgm:cxn modelId="{BB622FE8-7F0F-4059-83CE-99C6033714A5}" type="presOf" srcId="{10955DB6-AC42-4FE9-AECF-3F92A4D63A44}" destId="{8B2F072F-15FE-45FB-AEFD-9BAED22D73F6}" srcOrd="0" destOrd="0" presId="urn:microsoft.com/office/officeart/2009/3/layout/HorizontalOrganizationChart"/>
    <dgm:cxn modelId="{F021D3FA-3A44-4238-8BCE-FD1A9C5FBABE}" type="presOf" srcId="{3B34FB63-A679-400A-859B-4331C316C656}" destId="{3F4C2FA7-B4EF-48DA-9F8A-92352C0A4308}" srcOrd="1" destOrd="0" presId="urn:microsoft.com/office/officeart/2009/3/layout/HorizontalOrganizationChart"/>
    <dgm:cxn modelId="{D6174B56-0F37-4742-8ED1-6BAFCCFF3B82}" type="presOf" srcId="{976E4190-D39E-4D40-836F-5FBA433F44FE}" destId="{3889E34A-3BF9-4DE4-A30F-6164550947C6}" srcOrd="0" destOrd="0" presId="urn:microsoft.com/office/officeart/2009/3/layout/HorizontalOrganizationChart"/>
    <dgm:cxn modelId="{F2BF8682-E3ED-4FE2-B840-E223494A1AA0}" type="presOf" srcId="{FB532C53-9284-40FC-B2A6-559B16AA6FB7}" destId="{AD7A2EFA-4E30-4798-971A-81AF6AE3B523}" srcOrd="1" destOrd="0" presId="urn:microsoft.com/office/officeart/2009/3/layout/HorizontalOrganizationChart"/>
    <dgm:cxn modelId="{54DC7DFE-7831-4AE0-B08C-9D8D07AB6266}" srcId="{976E4190-D39E-4D40-836F-5FBA433F44FE}" destId="{FF72FDC2-57F5-4DD1-A1AB-C8B10EA5D412}" srcOrd="0" destOrd="0" parTransId="{B1225A1D-7DCB-4C47-AC1A-3ECC7B1A41DA}" sibTransId="{E2AEFC06-991C-45AF-AF31-39796BAF01BF}"/>
    <dgm:cxn modelId="{656AC2E2-FEA3-4C6E-A9CF-D4589DB53508}" srcId="{9D0DF30D-22A6-4EEA-8802-EDDCD5C0FECE}" destId="{FC32981D-6387-4860-9C19-2441F753B4A5}" srcOrd="0" destOrd="0" parTransId="{495E258B-CC98-4FFD-AD61-7A1F4FF61E47}" sibTransId="{FB5F6297-A2C3-4E4C-AC57-DF3BD4284B09}"/>
    <dgm:cxn modelId="{7E79115E-4CC7-4D7D-B9CE-4132F5293563}" type="presOf" srcId="{B462037A-0332-43A6-AB8D-12A8EEC363C3}" destId="{97B92E78-836C-426F-8956-039CA6DFDC45}" srcOrd="1" destOrd="0" presId="urn:microsoft.com/office/officeart/2009/3/layout/HorizontalOrganizationChart"/>
    <dgm:cxn modelId="{12AAC369-919D-4188-B8F6-BEEF274EC8F7}" type="presOf" srcId="{B462037A-0332-43A6-AB8D-12A8EEC363C3}" destId="{B7FE354D-8419-4A41-9801-D517A8121D74}" srcOrd="0" destOrd="0" presId="urn:microsoft.com/office/officeart/2009/3/layout/HorizontalOrganizationChart"/>
    <dgm:cxn modelId="{1E7DBA37-276A-4C58-90FE-3ED66F437FC8}" srcId="{F44ABE17-64BD-4188-8676-9CFDE9A96342}" destId="{B462037A-0332-43A6-AB8D-12A8EEC363C3}" srcOrd="3" destOrd="0" parTransId="{26175037-7981-4016-BE86-49A84CA41BD0}" sibTransId="{AF7099C5-C109-4875-B315-A1898A33697A}"/>
    <dgm:cxn modelId="{CEBFEE91-3A5A-406B-AEE7-26D664AC31B7}" type="presOf" srcId="{FF72FDC2-57F5-4DD1-A1AB-C8B10EA5D412}" destId="{52484743-D62D-4516-8C0A-41783442462B}" srcOrd="0" destOrd="0" presId="urn:microsoft.com/office/officeart/2009/3/layout/HorizontalOrganizationChart"/>
    <dgm:cxn modelId="{52CA2039-1D57-4C77-87F6-50E01D81A7E9}" type="presOf" srcId="{9A8CA82B-78A0-42A7-9EC8-AF221E52D2C0}" destId="{A2870D18-8A7C-425E-A555-24316316F177}" srcOrd="0" destOrd="0" presId="urn:microsoft.com/office/officeart/2009/3/layout/HorizontalOrganizationChart"/>
    <dgm:cxn modelId="{01936379-27E7-45A6-A9AC-E0D6172E4603}" type="presOf" srcId="{6DC7F9EB-F9D3-4A6E-93E9-F53E17C1DC44}" destId="{05B41E8E-7A9B-4A61-8AC9-273C22A2F841}" srcOrd="1" destOrd="0" presId="urn:microsoft.com/office/officeart/2009/3/layout/HorizontalOrganizationChart"/>
    <dgm:cxn modelId="{4A69F5B3-5040-4018-A982-9224AD3A6FAB}" type="presOf" srcId="{41FEB2A9-F5CF-4DF5-A070-3AD048AB2CDD}" destId="{FF218A53-D0FA-48DC-995C-B5D799744848}" srcOrd="0" destOrd="0" presId="urn:microsoft.com/office/officeart/2009/3/layout/HorizontalOrganizationChart"/>
    <dgm:cxn modelId="{87F415BF-E5EE-4C4A-9F23-63B45F3F7BCB}" type="presOf" srcId="{B1225A1D-7DCB-4C47-AC1A-3ECC7B1A41DA}" destId="{8B5AB9E4-12E1-4357-BBCC-C0E805DC6DF4}" srcOrd="0" destOrd="0" presId="urn:microsoft.com/office/officeart/2009/3/layout/HorizontalOrganizationChart"/>
    <dgm:cxn modelId="{719260F0-AA29-4946-A810-86BAC5D4A394}" type="presOf" srcId="{977865B1-45B0-4A3D-828F-3DDB44E797AB}" destId="{12DBF65B-CD68-48B9-91E6-137837EEE520}" srcOrd="0" destOrd="0" presId="urn:microsoft.com/office/officeart/2009/3/layout/HorizontalOrganizationChart"/>
    <dgm:cxn modelId="{71E98E7E-5137-4673-8102-AA15AC71E8DF}" type="presOf" srcId="{60D35D86-1718-4D63-959B-7DF768C4B201}" destId="{5B59E17D-9FE6-48E7-B424-308DBFA4CC59}" srcOrd="0" destOrd="0" presId="urn:microsoft.com/office/officeart/2009/3/layout/HorizontalOrganizationChart"/>
    <dgm:cxn modelId="{12C4515D-A647-4E29-A785-7C2D46D9985F}" type="presOf" srcId="{C3A1AA3D-F3F1-44B5-944D-5BC7EDB196F3}" destId="{E4FC78FD-3A51-419F-BCF4-9185CECA4C51}" srcOrd="1" destOrd="0" presId="urn:microsoft.com/office/officeart/2009/3/layout/HorizontalOrganizationChart"/>
    <dgm:cxn modelId="{5DE3B5FA-FB7F-444F-B121-8B34CBE861D5}" type="presOf" srcId="{BCF3F803-3698-4ED0-A7DD-9562C5B28613}" destId="{9579D91D-A547-40C2-913C-B28E2F22C4C5}" srcOrd="0" destOrd="0" presId="urn:microsoft.com/office/officeart/2009/3/layout/HorizontalOrganizationChart"/>
    <dgm:cxn modelId="{81A2B10D-AD80-44EC-9D57-946AF16F92E5}" type="presOf" srcId="{19B8EF16-EB68-4F51-B864-2FAE758F0E66}" destId="{F3ED72B8-C8C9-46D8-963B-B62A2704D133}" srcOrd="1" destOrd="0" presId="urn:microsoft.com/office/officeart/2009/3/layout/HorizontalOrganizationChart"/>
    <dgm:cxn modelId="{9517F1AF-E84E-4CA9-B1E7-A53D24ABEE66}" type="presOf" srcId="{4835DF7B-A3CA-4BA6-9F19-A0D22AA76974}" destId="{55EF631F-4824-4A15-BAB5-49F708433718}" srcOrd="0" destOrd="0" presId="urn:microsoft.com/office/officeart/2009/3/layout/HorizontalOrganizationChart"/>
    <dgm:cxn modelId="{D2D3EA36-D7D9-4723-9638-7D85D30FE925}" type="presOf" srcId="{C3A1AA3D-F3F1-44B5-944D-5BC7EDB196F3}" destId="{A4B42063-0BDD-4288-9076-0EF3DCAA20B3}" srcOrd="0" destOrd="0" presId="urn:microsoft.com/office/officeart/2009/3/layout/HorizontalOrganizationChart"/>
    <dgm:cxn modelId="{B3038A83-B954-4B8B-8021-DE27A09CF535}" type="presOf" srcId="{306AE7E7-FEE3-45DB-B2E5-1C2868AFC9E2}" destId="{30F454AD-DACE-4EFB-A1A0-C76A14C1B3B7}" srcOrd="0" destOrd="0" presId="urn:microsoft.com/office/officeart/2009/3/layout/HorizontalOrganizationChart"/>
    <dgm:cxn modelId="{4B9D76D0-BEBE-461B-B596-1900AFF5CEE7}" type="presParOf" srcId="{ED02A943-5838-47C1-82A2-A87A2816A8A7}" destId="{9279B58E-0518-4BEB-A53D-C5CB35440DB5}" srcOrd="0" destOrd="0" presId="urn:microsoft.com/office/officeart/2009/3/layout/HorizontalOrganizationChart"/>
    <dgm:cxn modelId="{FB844CEE-019F-4F76-9629-D328F8404BC4}" type="presParOf" srcId="{9279B58E-0518-4BEB-A53D-C5CB35440DB5}" destId="{8740D9EA-A4C4-42CA-A5F9-9AF5390F5CB6}" srcOrd="0" destOrd="0" presId="urn:microsoft.com/office/officeart/2009/3/layout/HorizontalOrganizationChart"/>
    <dgm:cxn modelId="{D02AEACF-B701-4D6F-8DB4-CC30BED36B60}" type="presParOf" srcId="{8740D9EA-A4C4-42CA-A5F9-9AF5390F5CB6}" destId="{80537414-0A5E-4FD6-B65E-9004639A9F83}" srcOrd="0" destOrd="0" presId="urn:microsoft.com/office/officeart/2009/3/layout/HorizontalOrganizationChart"/>
    <dgm:cxn modelId="{E50C3703-9A28-4494-983C-83E1FC1F6D33}" type="presParOf" srcId="{8740D9EA-A4C4-42CA-A5F9-9AF5390F5CB6}" destId="{05B41E8E-7A9B-4A61-8AC9-273C22A2F841}" srcOrd="1" destOrd="0" presId="urn:microsoft.com/office/officeart/2009/3/layout/HorizontalOrganizationChart"/>
    <dgm:cxn modelId="{8B4DE912-647C-40DC-AD31-5FBE8C477353}" type="presParOf" srcId="{9279B58E-0518-4BEB-A53D-C5CB35440DB5}" destId="{647A0B0D-8024-4D80-8773-479A0A6B0AEA}" srcOrd="1" destOrd="0" presId="urn:microsoft.com/office/officeart/2009/3/layout/HorizontalOrganizationChart"/>
    <dgm:cxn modelId="{60C591A0-EAD1-4018-A80D-6C120EA388CE}" type="presParOf" srcId="{647A0B0D-8024-4D80-8773-479A0A6B0AEA}" destId="{6FBEA3C8-F879-4594-9F48-E5A3C8CA4E9D}" srcOrd="0" destOrd="0" presId="urn:microsoft.com/office/officeart/2009/3/layout/HorizontalOrganizationChart"/>
    <dgm:cxn modelId="{D85F7510-7F60-43E6-8B8B-2CF0B5DA85E0}" type="presParOf" srcId="{647A0B0D-8024-4D80-8773-479A0A6B0AEA}" destId="{7D24B076-626E-4510-B811-EE683A01258D}" srcOrd="1" destOrd="0" presId="urn:microsoft.com/office/officeart/2009/3/layout/HorizontalOrganizationChart"/>
    <dgm:cxn modelId="{55CCF8AD-F901-466A-9AF6-F1B66A61A8A5}" type="presParOf" srcId="{7D24B076-626E-4510-B811-EE683A01258D}" destId="{40EA38E4-C691-4DF8-8DC8-4178E8D3F391}" srcOrd="0" destOrd="0" presId="urn:microsoft.com/office/officeart/2009/3/layout/HorizontalOrganizationChart"/>
    <dgm:cxn modelId="{EAACC9AD-1F49-4AF1-ADBD-A989FF54C115}" type="presParOf" srcId="{40EA38E4-C691-4DF8-8DC8-4178E8D3F391}" destId="{07AF164A-3064-4C5F-B977-3DAC0A0E23FA}" srcOrd="0" destOrd="0" presId="urn:microsoft.com/office/officeart/2009/3/layout/HorizontalOrganizationChart"/>
    <dgm:cxn modelId="{52716536-6A95-4D7D-99BB-0AA9D4F6C8FB}" type="presParOf" srcId="{40EA38E4-C691-4DF8-8DC8-4178E8D3F391}" destId="{01E274C5-31BB-4FDF-B043-E250283129D4}" srcOrd="1" destOrd="0" presId="urn:microsoft.com/office/officeart/2009/3/layout/HorizontalOrganizationChart"/>
    <dgm:cxn modelId="{2D60C334-3614-40D5-B95A-51A3034F5D89}" type="presParOf" srcId="{7D24B076-626E-4510-B811-EE683A01258D}" destId="{4389565A-BC74-44C5-A9C8-F36C33DB641C}" srcOrd="1" destOrd="0" presId="urn:microsoft.com/office/officeart/2009/3/layout/HorizontalOrganizationChart"/>
    <dgm:cxn modelId="{B724FC81-E9BF-4A80-BD16-4A309F46F4FB}" type="presParOf" srcId="{4389565A-BC74-44C5-A9C8-F36C33DB641C}" destId="{F4783E6B-DBAE-4038-A69E-3A1B716D9BBB}" srcOrd="0" destOrd="0" presId="urn:microsoft.com/office/officeart/2009/3/layout/HorizontalOrganizationChart"/>
    <dgm:cxn modelId="{B471B06A-B258-435F-ADB2-419FEB27C467}" type="presParOf" srcId="{4389565A-BC74-44C5-A9C8-F36C33DB641C}" destId="{EE65F492-53EA-4B69-8E14-9F8B5742EABA}" srcOrd="1" destOrd="0" presId="urn:microsoft.com/office/officeart/2009/3/layout/HorizontalOrganizationChart"/>
    <dgm:cxn modelId="{F77387E6-C664-49FD-AD90-0DD10B00F73E}" type="presParOf" srcId="{EE65F492-53EA-4B69-8E14-9F8B5742EABA}" destId="{49B6413A-C070-4CBC-9873-F1140AAF217A}" srcOrd="0" destOrd="0" presId="urn:microsoft.com/office/officeart/2009/3/layout/HorizontalOrganizationChart"/>
    <dgm:cxn modelId="{D79BA796-9844-41CB-B667-9E277829AC36}" type="presParOf" srcId="{49B6413A-C070-4CBC-9873-F1140AAF217A}" destId="{A4B42063-0BDD-4288-9076-0EF3DCAA20B3}" srcOrd="0" destOrd="0" presId="urn:microsoft.com/office/officeart/2009/3/layout/HorizontalOrganizationChart"/>
    <dgm:cxn modelId="{B6363499-1A1F-4AA8-9EB5-CA1D0BEBD31F}" type="presParOf" srcId="{49B6413A-C070-4CBC-9873-F1140AAF217A}" destId="{E4FC78FD-3A51-419F-BCF4-9185CECA4C51}" srcOrd="1" destOrd="0" presId="urn:microsoft.com/office/officeart/2009/3/layout/HorizontalOrganizationChart"/>
    <dgm:cxn modelId="{880DDD28-DDB0-45BF-AB9B-8BAF8E105CBC}" type="presParOf" srcId="{EE65F492-53EA-4B69-8E14-9F8B5742EABA}" destId="{F6FCCA8C-9454-4675-AF16-DDEE63C2D571}" srcOrd="1" destOrd="0" presId="urn:microsoft.com/office/officeart/2009/3/layout/HorizontalOrganizationChart"/>
    <dgm:cxn modelId="{0B776C99-C5E8-4658-9E92-CFD932F56E50}" type="presParOf" srcId="{F6FCCA8C-9454-4675-AF16-DDEE63C2D571}" destId="{BDDC5485-C60B-48D7-AFE7-2E6FEE249D5D}" srcOrd="0" destOrd="0" presId="urn:microsoft.com/office/officeart/2009/3/layout/HorizontalOrganizationChart"/>
    <dgm:cxn modelId="{936B30C7-8A4D-44C7-B82B-C7655890DD81}" type="presParOf" srcId="{F6FCCA8C-9454-4675-AF16-DDEE63C2D571}" destId="{72AC5E4D-513A-4BDD-9A00-5A359EB46322}" srcOrd="1" destOrd="0" presId="urn:microsoft.com/office/officeart/2009/3/layout/HorizontalOrganizationChart"/>
    <dgm:cxn modelId="{25EB973A-7393-4CE0-9896-D459F84E4C33}" type="presParOf" srcId="{72AC5E4D-513A-4BDD-9A00-5A359EB46322}" destId="{061D6517-862A-45CD-9EBF-EE356DD5F447}" srcOrd="0" destOrd="0" presId="urn:microsoft.com/office/officeart/2009/3/layout/HorizontalOrganizationChart"/>
    <dgm:cxn modelId="{05E04221-87A6-4A4D-9075-8BA6566E27EF}" type="presParOf" srcId="{061D6517-862A-45CD-9EBF-EE356DD5F447}" destId="{F76DB299-1FD3-49AC-83BF-FBCA52C6EB60}" srcOrd="0" destOrd="0" presId="urn:microsoft.com/office/officeart/2009/3/layout/HorizontalOrganizationChart"/>
    <dgm:cxn modelId="{3D10F018-EC88-4A23-A5C8-B49F6DE278F8}" type="presParOf" srcId="{061D6517-862A-45CD-9EBF-EE356DD5F447}" destId="{AD7A2EFA-4E30-4798-971A-81AF6AE3B523}" srcOrd="1" destOrd="0" presId="urn:microsoft.com/office/officeart/2009/3/layout/HorizontalOrganizationChart"/>
    <dgm:cxn modelId="{3F09C975-08DC-426D-AC4F-AC8B955E7426}" type="presParOf" srcId="{72AC5E4D-513A-4BDD-9A00-5A359EB46322}" destId="{97CDB307-7927-49C3-A0BB-BDC827662366}" srcOrd="1" destOrd="0" presId="urn:microsoft.com/office/officeart/2009/3/layout/HorizontalOrganizationChart"/>
    <dgm:cxn modelId="{A93783F8-BA7A-4F89-BE92-CA0546283388}" type="presParOf" srcId="{72AC5E4D-513A-4BDD-9A00-5A359EB46322}" destId="{40D5F7D7-2068-46E3-AA7A-8718618B97BA}" srcOrd="2" destOrd="0" presId="urn:microsoft.com/office/officeart/2009/3/layout/HorizontalOrganizationChart"/>
    <dgm:cxn modelId="{4EAC5D5E-A968-4B0C-B9D2-85586698A474}" type="presParOf" srcId="{EE65F492-53EA-4B69-8E14-9F8B5742EABA}" destId="{E507253E-8E08-4446-A476-970890743AF6}" srcOrd="2" destOrd="0" presId="urn:microsoft.com/office/officeart/2009/3/layout/HorizontalOrganizationChart"/>
    <dgm:cxn modelId="{D89190FC-E1AE-4612-96E3-75C88B9BE119}" type="presParOf" srcId="{7D24B076-626E-4510-B811-EE683A01258D}" destId="{21460E05-E8AF-476C-B111-85402BDA3BC6}" srcOrd="2" destOrd="0" presId="urn:microsoft.com/office/officeart/2009/3/layout/HorizontalOrganizationChart"/>
    <dgm:cxn modelId="{B3BC94C4-426C-4A3C-B734-D58DF41AE23D}" type="presParOf" srcId="{9279B58E-0518-4BEB-A53D-C5CB35440DB5}" destId="{59F68611-240B-4BB9-B371-9158FC16DA0D}" srcOrd="2" destOrd="0" presId="urn:microsoft.com/office/officeart/2009/3/layout/HorizontalOrganizationChart"/>
    <dgm:cxn modelId="{EEF0AD50-1A7B-4DD9-A137-FCAF120A4518}" type="presParOf" srcId="{ED02A943-5838-47C1-82A2-A87A2816A8A7}" destId="{16F98CF9-8463-4428-8B2B-0E7C7DB44A69}" srcOrd="1" destOrd="0" presId="urn:microsoft.com/office/officeart/2009/3/layout/HorizontalOrganizationChart"/>
    <dgm:cxn modelId="{E8DDF9E2-784A-4866-81AE-1196B205FA4A}" type="presParOf" srcId="{16F98CF9-8463-4428-8B2B-0E7C7DB44A69}" destId="{5860AAA8-60B4-40FA-B2B6-46DD395F3D2C}" srcOrd="0" destOrd="0" presId="urn:microsoft.com/office/officeart/2009/3/layout/HorizontalOrganizationChart"/>
    <dgm:cxn modelId="{72388C0B-7C37-4745-BB85-2D5685E8F949}" type="presParOf" srcId="{5860AAA8-60B4-40FA-B2B6-46DD395F3D2C}" destId="{B601ACC5-B65A-48EC-8FED-3D8A0BA55DAC}" srcOrd="0" destOrd="0" presId="urn:microsoft.com/office/officeart/2009/3/layout/HorizontalOrganizationChart"/>
    <dgm:cxn modelId="{1CF4B655-5988-49B3-8BDB-9C565D2B1DC1}" type="presParOf" srcId="{5860AAA8-60B4-40FA-B2B6-46DD395F3D2C}" destId="{2E172B53-EF80-4ED9-94F2-C3B65BC08726}" srcOrd="1" destOrd="0" presId="urn:microsoft.com/office/officeart/2009/3/layout/HorizontalOrganizationChart"/>
    <dgm:cxn modelId="{898DD100-CA71-4070-BA03-BDA6EB0A68AB}" type="presParOf" srcId="{16F98CF9-8463-4428-8B2B-0E7C7DB44A69}" destId="{9F0A6398-CAAD-4420-BEF9-A0CA07C2C032}" srcOrd="1" destOrd="0" presId="urn:microsoft.com/office/officeart/2009/3/layout/HorizontalOrganizationChart"/>
    <dgm:cxn modelId="{AE6CA25B-FB2E-4414-AF3B-1D53801C05D0}" type="presParOf" srcId="{9F0A6398-CAAD-4420-BEF9-A0CA07C2C032}" destId="{FF218A53-D0FA-48DC-995C-B5D799744848}" srcOrd="0" destOrd="0" presId="urn:microsoft.com/office/officeart/2009/3/layout/HorizontalOrganizationChart"/>
    <dgm:cxn modelId="{376BD545-8484-4299-8509-69B9A9B0928D}" type="presParOf" srcId="{9F0A6398-CAAD-4420-BEF9-A0CA07C2C032}" destId="{E959AEC7-C27E-4A0A-B159-26C34B92C3A4}" srcOrd="1" destOrd="0" presId="urn:microsoft.com/office/officeart/2009/3/layout/HorizontalOrganizationChart"/>
    <dgm:cxn modelId="{58230B60-01F3-4573-BCF8-7E8576EF92E6}" type="presParOf" srcId="{E959AEC7-C27E-4A0A-B159-26C34B92C3A4}" destId="{75D55956-B9D4-4E49-ADC6-EBFF255285B2}" srcOrd="0" destOrd="0" presId="urn:microsoft.com/office/officeart/2009/3/layout/HorizontalOrganizationChart"/>
    <dgm:cxn modelId="{CBFFC67B-CCC4-4D0B-B220-177E2143C82C}" type="presParOf" srcId="{75D55956-B9D4-4E49-ADC6-EBFF255285B2}" destId="{A146F741-3F0E-48C0-9185-50F27607D0BD}" srcOrd="0" destOrd="0" presId="urn:microsoft.com/office/officeart/2009/3/layout/HorizontalOrganizationChart"/>
    <dgm:cxn modelId="{12343A1F-2AD3-4195-B9D2-C6F7E4D51DFB}" type="presParOf" srcId="{75D55956-B9D4-4E49-ADC6-EBFF255285B2}" destId="{9DE5E26D-A675-4FE0-923F-983874550F5E}" srcOrd="1" destOrd="0" presId="urn:microsoft.com/office/officeart/2009/3/layout/HorizontalOrganizationChart"/>
    <dgm:cxn modelId="{0DCBDCB7-BA64-459E-8517-2E88045843CA}" type="presParOf" srcId="{E959AEC7-C27E-4A0A-B159-26C34B92C3A4}" destId="{EB3696BE-161D-404B-9413-0D58F2B5BEAC}" srcOrd="1" destOrd="0" presId="urn:microsoft.com/office/officeart/2009/3/layout/HorizontalOrganizationChart"/>
    <dgm:cxn modelId="{58E05D71-4F33-4B19-9537-54EE4D7FEA81}" type="presParOf" srcId="{EB3696BE-161D-404B-9413-0D58F2B5BEAC}" destId="{CD6838EF-DCD0-4D5B-AA5E-01A4FFDD7957}" srcOrd="0" destOrd="0" presId="urn:microsoft.com/office/officeart/2009/3/layout/HorizontalOrganizationChart"/>
    <dgm:cxn modelId="{5030D510-E900-4853-AB23-23955C8078C7}" type="presParOf" srcId="{EB3696BE-161D-404B-9413-0D58F2B5BEAC}" destId="{51718DF8-62F1-4EB4-8EFB-9D197FD1DA07}" srcOrd="1" destOrd="0" presId="urn:microsoft.com/office/officeart/2009/3/layout/HorizontalOrganizationChart"/>
    <dgm:cxn modelId="{1EEBEBD4-480B-4A21-9C25-4C40F4850807}" type="presParOf" srcId="{51718DF8-62F1-4EB4-8EFB-9D197FD1DA07}" destId="{0DC2B33E-476E-450D-9F4C-450D0616F90D}" srcOrd="0" destOrd="0" presId="urn:microsoft.com/office/officeart/2009/3/layout/HorizontalOrganizationChart"/>
    <dgm:cxn modelId="{6A720E54-28F8-4D3F-A72C-BD7CEBCD14F6}" type="presParOf" srcId="{0DC2B33E-476E-450D-9F4C-450D0616F90D}" destId="{30F454AD-DACE-4EFB-A1A0-C76A14C1B3B7}" srcOrd="0" destOrd="0" presId="urn:microsoft.com/office/officeart/2009/3/layout/HorizontalOrganizationChart"/>
    <dgm:cxn modelId="{4D8DC9C3-2AD0-4B3E-BE28-2AF5B404B79F}" type="presParOf" srcId="{0DC2B33E-476E-450D-9F4C-450D0616F90D}" destId="{5F9C9569-355A-414A-B8EF-9A31C0EA80EF}" srcOrd="1" destOrd="0" presId="urn:microsoft.com/office/officeart/2009/3/layout/HorizontalOrganizationChart"/>
    <dgm:cxn modelId="{01876919-97F9-4658-98BD-1EB689601AD5}" type="presParOf" srcId="{51718DF8-62F1-4EB4-8EFB-9D197FD1DA07}" destId="{1C6DF7C1-58B5-4732-A41D-1D4CF7CDE292}" srcOrd="1" destOrd="0" presId="urn:microsoft.com/office/officeart/2009/3/layout/HorizontalOrganizationChart"/>
    <dgm:cxn modelId="{87662D2C-B439-43A8-BC6C-45512F0F89C9}" type="presParOf" srcId="{1C6DF7C1-58B5-4732-A41D-1D4CF7CDE292}" destId="{8D31D79C-289D-4E67-9286-CFB84388CE54}" srcOrd="0" destOrd="0" presId="urn:microsoft.com/office/officeart/2009/3/layout/HorizontalOrganizationChart"/>
    <dgm:cxn modelId="{46E22390-3463-4273-B21D-138515FD61C5}" type="presParOf" srcId="{1C6DF7C1-58B5-4732-A41D-1D4CF7CDE292}" destId="{ABD00365-8A2E-40D5-AD1E-1BD264CBBC15}" srcOrd="1" destOrd="0" presId="urn:microsoft.com/office/officeart/2009/3/layout/HorizontalOrganizationChart"/>
    <dgm:cxn modelId="{A7473E15-32FE-4D19-8915-4329D1D51B30}" type="presParOf" srcId="{ABD00365-8A2E-40D5-AD1E-1BD264CBBC15}" destId="{F5B0BF75-46A3-4BE4-9A6C-A2077E2AE21D}" srcOrd="0" destOrd="0" presId="urn:microsoft.com/office/officeart/2009/3/layout/HorizontalOrganizationChart"/>
    <dgm:cxn modelId="{0BD6ED2B-5D96-45B2-B8DB-932A1CCD252F}" type="presParOf" srcId="{F5B0BF75-46A3-4BE4-9A6C-A2077E2AE21D}" destId="{4C750A7C-2EDE-4B66-BC80-A92CA744023D}" srcOrd="0" destOrd="0" presId="urn:microsoft.com/office/officeart/2009/3/layout/HorizontalOrganizationChart"/>
    <dgm:cxn modelId="{5D83C733-3239-4ACE-8301-492EBA0BB3B4}" type="presParOf" srcId="{F5B0BF75-46A3-4BE4-9A6C-A2077E2AE21D}" destId="{3F4C2FA7-B4EF-48DA-9F8A-92352C0A4308}" srcOrd="1" destOrd="0" presId="urn:microsoft.com/office/officeart/2009/3/layout/HorizontalOrganizationChart"/>
    <dgm:cxn modelId="{9FE43612-574C-4AD8-8551-2451B0B08AC0}" type="presParOf" srcId="{ABD00365-8A2E-40D5-AD1E-1BD264CBBC15}" destId="{BC6C0C09-B9BF-440A-AD77-B210BD0B3A6E}" srcOrd="1" destOrd="0" presId="urn:microsoft.com/office/officeart/2009/3/layout/HorizontalOrganizationChart"/>
    <dgm:cxn modelId="{FF61D3CC-72C7-427D-84E8-677FAB18A3F2}" type="presParOf" srcId="{ABD00365-8A2E-40D5-AD1E-1BD264CBBC15}" destId="{18283CDD-F9DE-49EA-8283-4FA460F2F0F4}" srcOrd="2" destOrd="0" presId="urn:microsoft.com/office/officeart/2009/3/layout/HorizontalOrganizationChart"/>
    <dgm:cxn modelId="{6705B319-BC8A-49DC-A3D6-5D3412766DEB}" type="presParOf" srcId="{51718DF8-62F1-4EB4-8EFB-9D197FD1DA07}" destId="{EAE8065C-773E-4F5D-9057-7B69A2FCE5EB}" srcOrd="2" destOrd="0" presId="urn:microsoft.com/office/officeart/2009/3/layout/HorizontalOrganizationChart"/>
    <dgm:cxn modelId="{AFBDDE37-79E9-4100-B225-E21C901711BB}" type="presParOf" srcId="{E959AEC7-C27E-4A0A-B159-26C34B92C3A4}" destId="{09599D0D-6FB7-44ED-B0FF-CACE946F09DB}" srcOrd="2" destOrd="0" presId="urn:microsoft.com/office/officeart/2009/3/layout/HorizontalOrganizationChart"/>
    <dgm:cxn modelId="{684D2E66-C428-43F3-B8E2-6EB9385ACD61}" type="presParOf" srcId="{16F98CF9-8463-4428-8B2B-0E7C7DB44A69}" destId="{9235578F-F565-4E68-B9C3-E543B2E30DE0}" srcOrd="2" destOrd="0" presId="urn:microsoft.com/office/officeart/2009/3/layout/HorizontalOrganizationChart"/>
    <dgm:cxn modelId="{D9E3B6FA-B7D4-45DE-8206-3862B6240543}" type="presParOf" srcId="{ED02A943-5838-47C1-82A2-A87A2816A8A7}" destId="{8363B8DF-A64B-454C-A7FD-4EE36EE20347}" srcOrd="2" destOrd="0" presId="urn:microsoft.com/office/officeart/2009/3/layout/HorizontalOrganizationChart"/>
    <dgm:cxn modelId="{3E7BDAF4-7B1B-4EA8-9212-94553C3B35ED}" type="presParOf" srcId="{8363B8DF-A64B-454C-A7FD-4EE36EE20347}" destId="{0C771AA8-C5B6-4529-876F-513EAA5FA343}" srcOrd="0" destOrd="0" presId="urn:microsoft.com/office/officeart/2009/3/layout/HorizontalOrganizationChart"/>
    <dgm:cxn modelId="{272A048E-2990-40DF-A855-17632C180C9D}" type="presParOf" srcId="{0C771AA8-C5B6-4529-876F-513EAA5FA343}" destId="{8B2F072F-15FE-45FB-AEFD-9BAED22D73F6}" srcOrd="0" destOrd="0" presId="urn:microsoft.com/office/officeart/2009/3/layout/HorizontalOrganizationChart"/>
    <dgm:cxn modelId="{579F2503-693C-4B7C-9045-1C02F7DBFC42}" type="presParOf" srcId="{0C771AA8-C5B6-4529-876F-513EAA5FA343}" destId="{E13975AB-A7DC-484B-9A8B-DA760201DF24}" srcOrd="1" destOrd="0" presId="urn:microsoft.com/office/officeart/2009/3/layout/HorizontalOrganizationChart"/>
    <dgm:cxn modelId="{E2FF9237-7B45-4178-B377-A0A12F268137}" type="presParOf" srcId="{8363B8DF-A64B-454C-A7FD-4EE36EE20347}" destId="{693A2CD2-268B-4603-905A-DF5D711A3F77}" srcOrd="1" destOrd="0" presId="urn:microsoft.com/office/officeart/2009/3/layout/HorizontalOrganizationChart"/>
    <dgm:cxn modelId="{64136003-935D-4EF8-944C-986D6546EB1E}" type="presParOf" srcId="{693A2CD2-268B-4603-905A-DF5D711A3F77}" destId="{FB92B030-C0A9-4FD5-A568-B8674E18C267}" srcOrd="0" destOrd="0" presId="urn:microsoft.com/office/officeart/2009/3/layout/HorizontalOrganizationChart"/>
    <dgm:cxn modelId="{AEB049DF-1393-48D4-B058-C94ABB547CDF}" type="presParOf" srcId="{693A2CD2-268B-4603-905A-DF5D711A3F77}" destId="{85774725-BEC1-4677-A3F1-6599B0C0AD7C}" srcOrd="1" destOrd="0" presId="urn:microsoft.com/office/officeart/2009/3/layout/HorizontalOrganizationChart"/>
    <dgm:cxn modelId="{EF08B755-736C-4F45-A5FF-9DACCA5168AE}" type="presParOf" srcId="{85774725-BEC1-4677-A3F1-6599B0C0AD7C}" destId="{E4A217D2-A4D3-4780-8992-B1C4E21EB0FB}" srcOrd="0" destOrd="0" presId="urn:microsoft.com/office/officeart/2009/3/layout/HorizontalOrganizationChart"/>
    <dgm:cxn modelId="{880882E7-E82C-48EE-9A0D-DD5B5B7DDB66}" type="presParOf" srcId="{E4A217D2-A4D3-4780-8992-B1C4E21EB0FB}" destId="{5675431B-1FEF-49AB-B780-7A464F475A9C}" srcOrd="0" destOrd="0" presId="urn:microsoft.com/office/officeart/2009/3/layout/HorizontalOrganizationChart"/>
    <dgm:cxn modelId="{9B99A440-3AFD-436C-BE9A-1282E50357FD}" type="presParOf" srcId="{E4A217D2-A4D3-4780-8992-B1C4E21EB0FB}" destId="{F3ED72B8-C8C9-46D8-963B-B62A2704D133}" srcOrd="1" destOrd="0" presId="urn:microsoft.com/office/officeart/2009/3/layout/HorizontalOrganizationChart"/>
    <dgm:cxn modelId="{74A98570-9035-43DA-9E03-DB70E2A23A8A}" type="presParOf" srcId="{85774725-BEC1-4677-A3F1-6599B0C0AD7C}" destId="{3CD85B8F-C326-43A9-850B-A244C4C063DE}" srcOrd="1" destOrd="0" presId="urn:microsoft.com/office/officeart/2009/3/layout/HorizontalOrganizationChart"/>
    <dgm:cxn modelId="{324F01D3-6EFD-4170-A038-959974D19EFD}" type="presParOf" srcId="{3CD85B8F-C326-43A9-850B-A244C4C063DE}" destId="{2FEB44EF-AE1F-4C93-951D-E04DDC437D63}" srcOrd="0" destOrd="0" presId="urn:microsoft.com/office/officeart/2009/3/layout/HorizontalOrganizationChart"/>
    <dgm:cxn modelId="{0D4DB286-CAEB-4609-9048-92ECFC5B744E}" type="presParOf" srcId="{3CD85B8F-C326-43A9-850B-A244C4C063DE}" destId="{F2848311-A464-40A3-9C51-4825C4AC9055}" srcOrd="1" destOrd="0" presId="urn:microsoft.com/office/officeart/2009/3/layout/HorizontalOrganizationChart"/>
    <dgm:cxn modelId="{B0269AA7-F6A1-4262-A94D-C9D4781073C2}" type="presParOf" srcId="{F2848311-A464-40A3-9C51-4825C4AC9055}" destId="{F07DB0A9-839D-48E0-918A-839B988DF634}" srcOrd="0" destOrd="0" presId="urn:microsoft.com/office/officeart/2009/3/layout/HorizontalOrganizationChart"/>
    <dgm:cxn modelId="{1D99E065-74D9-4A34-976C-8382FE9B8754}" type="presParOf" srcId="{F07DB0A9-839D-48E0-918A-839B988DF634}" destId="{1FD36FA7-5D53-46E5-AC31-A99702D90309}" srcOrd="0" destOrd="0" presId="urn:microsoft.com/office/officeart/2009/3/layout/HorizontalOrganizationChart"/>
    <dgm:cxn modelId="{9886B829-9985-46B7-B097-E37D22551C81}" type="presParOf" srcId="{F07DB0A9-839D-48E0-918A-839B988DF634}" destId="{51EBC741-36EC-4F95-B232-7C83D738BDD6}" srcOrd="1" destOrd="0" presId="urn:microsoft.com/office/officeart/2009/3/layout/HorizontalOrganizationChart"/>
    <dgm:cxn modelId="{FDB72000-9D03-4DA8-A296-CF36063F7FB4}" type="presParOf" srcId="{F2848311-A464-40A3-9C51-4825C4AC9055}" destId="{FB4F41EF-F553-4D1C-ABDB-4DCCF51CD43C}" srcOrd="1" destOrd="0" presId="urn:microsoft.com/office/officeart/2009/3/layout/HorizontalOrganizationChart"/>
    <dgm:cxn modelId="{1F565203-7854-4626-BE21-1A6132B8D6BA}" type="presParOf" srcId="{FB4F41EF-F553-4D1C-ABDB-4DCCF51CD43C}" destId="{604F3102-BA35-4241-985A-2A775AEC4F29}" srcOrd="0" destOrd="0" presId="urn:microsoft.com/office/officeart/2009/3/layout/HorizontalOrganizationChart"/>
    <dgm:cxn modelId="{BE063F8F-18DE-4A06-96FE-14F19268ED1D}" type="presParOf" srcId="{FB4F41EF-F553-4D1C-ABDB-4DCCF51CD43C}" destId="{9C9D0849-8393-49A0-81EF-94722CB4FDDB}" srcOrd="1" destOrd="0" presId="urn:microsoft.com/office/officeart/2009/3/layout/HorizontalOrganizationChart"/>
    <dgm:cxn modelId="{2912A53A-B226-41D9-9463-43122B25D7E4}" type="presParOf" srcId="{9C9D0849-8393-49A0-81EF-94722CB4FDDB}" destId="{743AA0B0-2ABB-4EC1-9ECE-3D367EEBCEBA}" srcOrd="0" destOrd="0" presId="urn:microsoft.com/office/officeart/2009/3/layout/HorizontalOrganizationChart"/>
    <dgm:cxn modelId="{D9F4A86E-D081-4DCA-954D-FB809810A761}" type="presParOf" srcId="{743AA0B0-2ABB-4EC1-9ECE-3D367EEBCEBA}" destId="{702D0B2A-510E-4D00-98E1-C727EDD64A07}" srcOrd="0" destOrd="0" presId="urn:microsoft.com/office/officeart/2009/3/layout/HorizontalOrganizationChart"/>
    <dgm:cxn modelId="{79927236-2C13-4650-8E8D-8DC54BAC1115}" type="presParOf" srcId="{743AA0B0-2ABB-4EC1-9ECE-3D367EEBCEBA}" destId="{D5A50A50-D56E-4065-B4C0-E39BCEF43319}" srcOrd="1" destOrd="0" presId="urn:microsoft.com/office/officeart/2009/3/layout/HorizontalOrganizationChart"/>
    <dgm:cxn modelId="{8BBAD9FF-330D-422B-8F2F-4E28D404157B}" type="presParOf" srcId="{9C9D0849-8393-49A0-81EF-94722CB4FDDB}" destId="{F9A9EE05-DC3A-4121-938C-83CD1BEFE113}" srcOrd="1" destOrd="0" presId="urn:microsoft.com/office/officeart/2009/3/layout/HorizontalOrganizationChart"/>
    <dgm:cxn modelId="{600B6302-9E97-43F6-8023-F831E21B2FBF}" type="presParOf" srcId="{9C9D0849-8393-49A0-81EF-94722CB4FDDB}" destId="{B2B16C52-9FC5-4888-8E98-3424192FA681}" srcOrd="2" destOrd="0" presId="urn:microsoft.com/office/officeart/2009/3/layout/HorizontalOrganizationChart"/>
    <dgm:cxn modelId="{7391CC31-0F2A-437A-9233-9C1DCD026789}" type="presParOf" srcId="{F2848311-A464-40A3-9C51-4825C4AC9055}" destId="{B46CA3EE-3B6E-4E3D-A897-0B869314DFBD}" srcOrd="2" destOrd="0" presId="urn:microsoft.com/office/officeart/2009/3/layout/HorizontalOrganizationChart"/>
    <dgm:cxn modelId="{DD666A4E-2424-4DAF-83FE-2491496433FC}" type="presParOf" srcId="{3CD85B8F-C326-43A9-850B-A244C4C063DE}" destId="{5B59E17D-9FE6-48E7-B424-308DBFA4CC59}" srcOrd="2" destOrd="0" presId="urn:microsoft.com/office/officeart/2009/3/layout/HorizontalOrganizationChart"/>
    <dgm:cxn modelId="{D9C8884D-4E89-46D0-8908-4BC796750565}" type="presParOf" srcId="{3CD85B8F-C326-43A9-850B-A244C4C063DE}" destId="{C6A6CE8E-8C47-48DD-8F81-0D76E17467E8}" srcOrd="3" destOrd="0" presId="urn:microsoft.com/office/officeart/2009/3/layout/HorizontalOrganizationChart"/>
    <dgm:cxn modelId="{DAB3464F-AAAE-4884-8010-D63118F882E5}" type="presParOf" srcId="{C6A6CE8E-8C47-48DD-8F81-0D76E17467E8}" destId="{6FDF0F31-91B0-4F06-81E9-4181EBC7EEAA}" srcOrd="0" destOrd="0" presId="urn:microsoft.com/office/officeart/2009/3/layout/HorizontalOrganizationChart"/>
    <dgm:cxn modelId="{D429965D-13F4-4779-BF58-C20A5EEF5D2F}" type="presParOf" srcId="{6FDF0F31-91B0-4F06-81E9-4181EBC7EEAA}" destId="{C925F6AE-50E7-4A05-9969-4062B7F5479D}" srcOrd="0" destOrd="0" presId="urn:microsoft.com/office/officeart/2009/3/layout/HorizontalOrganizationChart"/>
    <dgm:cxn modelId="{89C5E8E3-958C-44F5-955A-E88EBF3B32ED}" type="presParOf" srcId="{6FDF0F31-91B0-4F06-81E9-4181EBC7EEAA}" destId="{713EC6D6-1B5C-4921-8802-5C76AD9826C8}" srcOrd="1" destOrd="0" presId="urn:microsoft.com/office/officeart/2009/3/layout/HorizontalOrganizationChart"/>
    <dgm:cxn modelId="{D8BE3975-9757-4A33-9FB5-4BFF324F9134}" type="presParOf" srcId="{C6A6CE8E-8C47-48DD-8F81-0D76E17467E8}" destId="{5802C23E-921B-494E-AB04-6102F1F495B7}" srcOrd="1" destOrd="0" presId="urn:microsoft.com/office/officeart/2009/3/layout/HorizontalOrganizationChart"/>
    <dgm:cxn modelId="{0B305742-4E22-4E2E-8B68-34A3331106DB}" type="presParOf" srcId="{5802C23E-921B-494E-AB04-6102F1F495B7}" destId="{29B6C71A-632F-46B1-9B03-D7021306B022}" srcOrd="0" destOrd="0" presId="urn:microsoft.com/office/officeart/2009/3/layout/HorizontalOrganizationChart"/>
    <dgm:cxn modelId="{BF4B617D-B848-4554-8EC4-10179BD95EFC}" type="presParOf" srcId="{5802C23E-921B-494E-AB04-6102F1F495B7}" destId="{AFB73E99-A73A-4C6B-BC14-FA10886A8528}" srcOrd="1" destOrd="0" presId="urn:microsoft.com/office/officeart/2009/3/layout/HorizontalOrganizationChart"/>
    <dgm:cxn modelId="{842355C2-AA80-448F-B32D-A0A967F7CBEA}" type="presParOf" srcId="{AFB73E99-A73A-4C6B-BC14-FA10886A8528}" destId="{ACDF1E18-0351-4938-8B1A-05B6E14909BB}" srcOrd="0" destOrd="0" presId="urn:microsoft.com/office/officeart/2009/3/layout/HorizontalOrganizationChart"/>
    <dgm:cxn modelId="{C4C320DA-3F19-4AA8-9822-ED3CB5809C5B}" type="presParOf" srcId="{ACDF1E18-0351-4938-8B1A-05B6E14909BB}" destId="{4E9034E6-AA02-42F2-9F47-19DC7AC6410A}" srcOrd="0" destOrd="0" presId="urn:microsoft.com/office/officeart/2009/3/layout/HorizontalOrganizationChart"/>
    <dgm:cxn modelId="{7E659924-17B9-4EFE-8075-1CE6FD4B6AC5}" type="presParOf" srcId="{ACDF1E18-0351-4938-8B1A-05B6E14909BB}" destId="{72DFA77C-3912-492D-AF2D-046E6554F1D1}" srcOrd="1" destOrd="0" presId="urn:microsoft.com/office/officeart/2009/3/layout/HorizontalOrganizationChart"/>
    <dgm:cxn modelId="{AC20661D-AD18-4E74-9EA9-ABEBCB24FA97}" type="presParOf" srcId="{AFB73E99-A73A-4C6B-BC14-FA10886A8528}" destId="{8EE2966B-D505-4FFB-A7D4-9BCC83265A6B}" srcOrd="1" destOrd="0" presId="urn:microsoft.com/office/officeart/2009/3/layout/HorizontalOrganizationChart"/>
    <dgm:cxn modelId="{9795B49B-28FE-4F66-96A7-CAF32210F30A}" type="presParOf" srcId="{AFB73E99-A73A-4C6B-BC14-FA10886A8528}" destId="{5AAF42E9-7A0F-4F92-899E-133FAB753264}" srcOrd="2" destOrd="0" presId="urn:microsoft.com/office/officeart/2009/3/layout/HorizontalOrganizationChart"/>
    <dgm:cxn modelId="{CF790A16-394F-4C95-9B78-DF0D1A2A594A}" type="presParOf" srcId="{C6A6CE8E-8C47-48DD-8F81-0D76E17467E8}" destId="{43EC2A75-1C0C-470B-AD7D-7A8B4AC0811C}" srcOrd="2" destOrd="0" presId="urn:microsoft.com/office/officeart/2009/3/layout/HorizontalOrganizationChart"/>
    <dgm:cxn modelId="{E966CF49-E2FA-4A05-896D-EF58149CEB62}" type="presParOf" srcId="{85774725-BEC1-4677-A3F1-6599B0C0AD7C}" destId="{947F7E9F-A3E6-441A-B871-2F3DF67521AB}" srcOrd="2" destOrd="0" presId="urn:microsoft.com/office/officeart/2009/3/layout/HorizontalOrganizationChart"/>
    <dgm:cxn modelId="{8769D802-8FF6-474F-AF8D-B3E9E8AA505D}" type="presParOf" srcId="{8363B8DF-A64B-454C-A7FD-4EE36EE20347}" destId="{6B160A7E-FB75-4792-8A67-FA58FF8D783F}" srcOrd="2" destOrd="0" presId="urn:microsoft.com/office/officeart/2009/3/layout/HorizontalOrganizationChart"/>
    <dgm:cxn modelId="{3B81E409-28EC-4B61-8941-9053D2AB8A2D}" type="presParOf" srcId="{ED02A943-5838-47C1-82A2-A87A2816A8A7}" destId="{F32BFBDE-EEA3-40B7-8BE6-F17233FEDA38}" srcOrd="3" destOrd="0" presId="urn:microsoft.com/office/officeart/2009/3/layout/HorizontalOrganizationChart"/>
    <dgm:cxn modelId="{ABB3FD37-8BC8-44E4-95EA-26B6485974DA}" type="presParOf" srcId="{F32BFBDE-EEA3-40B7-8BE6-F17233FEDA38}" destId="{B150FA68-A2F7-4ED2-A3F7-A45BCD5F345E}" srcOrd="0" destOrd="0" presId="urn:microsoft.com/office/officeart/2009/3/layout/HorizontalOrganizationChart"/>
    <dgm:cxn modelId="{977DF52E-0EDC-4789-A912-7F58DAC6A0AE}" type="presParOf" srcId="{B150FA68-A2F7-4ED2-A3F7-A45BCD5F345E}" destId="{B7FE354D-8419-4A41-9801-D517A8121D74}" srcOrd="0" destOrd="0" presId="urn:microsoft.com/office/officeart/2009/3/layout/HorizontalOrganizationChart"/>
    <dgm:cxn modelId="{7F7F5245-FAE2-487F-A220-5011F527F93C}" type="presParOf" srcId="{B150FA68-A2F7-4ED2-A3F7-A45BCD5F345E}" destId="{97B92E78-836C-426F-8956-039CA6DFDC45}" srcOrd="1" destOrd="0" presId="urn:microsoft.com/office/officeart/2009/3/layout/HorizontalOrganizationChart"/>
    <dgm:cxn modelId="{A01A5C85-5F62-4128-9FB2-D08B5C381245}" type="presParOf" srcId="{F32BFBDE-EEA3-40B7-8BE6-F17233FEDA38}" destId="{6CA23E4F-29DF-4E71-8709-00B0FCF08128}" srcOrd="1" destOrd="0" presId="urn:microsoft.com/office/officeart/2009/3/layout/HorizontalOrganizationChart"/>
    <dgm:cxn modelId="{196D7161-2CF5-4091-8777-14E01A1C88D9}" type="presParOf" srcId="{6CA23E4F-29DF-4E71-8709-00B0FCF08128}" destId="{058D0014-812E-469C-BC2F-95A7C7CB14D9}" srcOrd="0" destOrd="0" presId="urn:microsoft.com/office/officeart/2009/3/layout/HorizontalOrganizationChart"/>
    <dgm:cxn modelId="{69BF2467-6CBD-4F10-8654-8BDE7B6BC56A}" type="presParOf" srcId="{6CA23E4F-29DF-4E71-8709-00B0FCF08128}" destId="{B1D0FB56-175E-4F7D-8470-2A3DA5270844}" srcOrd="1" destOrd="0" presId="urn:microsoft.com/office/officeart/2009/3/layout/HorizontalOrganizationChart"/>
    <dgm:cxn modelId="{0BD036DE-EAFD-4F6C-ACF0-E39EB77BED5D}" type="presParOf" srcId="{B1D0FB56-175E-4F7D-8470-2A3DA5270844}" destId="{579ADB97-FDAA-4DEE-8FC0-7C7E480A9763}" srcOrd="0" destOrd="0" presId="urn:microsoft.com/office/officeart/2009/3/layout/HorizontalOrganizationChart"/>
    <dgm:cxn modelId="{AC9B0F76-FB7C-4692-8584-DB76183BB458}" type="presParOf" srcId="{579ADB97-FDAA-4DEE-8FC0-7C7E480A9763}" destId="{12DBF65B-CD68-48B9-91E6-137837EEE520}" srcOrd="0" destOrd="0" presId="urn:microsoft.com/office/officeart/2009/3/layout/HorizontalOrganizationChart"/>
    <dgm:cxn modelId="{5CD8F449-CC7D-45A2-A005-0227EA0EED8A}" type="presParOf" srcId="{579ADB97-FDAA-4DEE-8FC0-7C7E480A9763}" destId="{B7B4AC6B-9012-4DA6-90F6-BA662D7333C3}" srcOrd="1" destOrd="0" presId="urn:microsoft.com/office/officeart/2009/3/layout/HorizontalOrganizationChart"/>
    <dgm:cxn modelId="{E68DA5DE-D953-477B-9D6C-5A103A85D8E0}" type="presParOf" srcId="{B1D0FB56-175E-4F7D-8470-2A3DA5270844}" destId="{C59E1F92-7B04-453F-B937-F4C349F9852F}" srcOrd="1" destOrd="0" presId="urn:microsoft.com/office/officeart/2009/3/layout/HorizontalOrganizationChart"/>
    <dgm:cxn modelId="{2D9A4889-B601-408C-B8E2-F3696C8184F4}" type="presParOf" srcId="{C59E1F92-7B04-453F-B937-F4C349F9852F}" destId="{9579D91D-A547-40C2-913C-B28E2F22C4C5}" srcOrd="0" destOrd="0" presId="urn:microsoft.com/office/officeart/2009/3/layout/HorizontalOrganizationChart"/>
    <dgm:cxn modelId="{E7FF1319-0194-4778-B4A5-3748B2F3C565}" type="presParOf" srcId="{C59E1F92-7B04-453F-B937-F4C349F9852F}" destId="{0875940A-78D8-4F41-8DBB-3FCD51A76F32}" srcOrd="1" destOrd="0" presId="urn:microsoft.com/office/officeart/2009/3/layout/HorizontalOrganizationChart"/>
    <dgm:cxn modelId="{11BDAD5C-2C7F-4045-9904-48AB0F9246C7}" type="presParOf" srcId="{0875940A-78D8-4F41-8DBB-3FCD51A76F32}" destId="{D0BAD0D2-7811-4C6D-9561-708B53AAC85E}" srcOrd="0" destOrd="0" presId="urn:microsoft.com/office/officeart/2009/3/layout/HorizontalOrganizationChart"/>
    <dgm:cxn modelId="{8252D721-CDA7-4E21-B79F-A8A316E07ADB}" type="presParOf" srcId="{D0BAD0D2-7811-4C6D-9561-708B53AAC85E}" destId="{A2870D18-8A7C-425E-A555-24316316F177}" srcOrd="0" destOrd="0" presId="urn:microsoft.com/office/officeart/2009/3/layout/HorizontalOrganizationChart"/>
    <dgm:cxn modelId="{433B1C56-FB77-4E92-B7E0-86CE6E38234F}" type="presParOf" srcId="{D0BAD0D2-7811-4C6D-9561-708B53AAC85E}" destId="{8157DC13-4FAC-4C2C-90DB-305836DACF85}" srcOrd="1" destOrd="0" presId="urn:microsoft.com/office/officeart/2009/3/layout/HorizontalOrganizationChart"/>
    <dgm:cxn modelId="{BB7FCA01-451D-4331-B33E-63627977B214}" type="presParOf" srcId="{0875940A-78D8-4F41-8DBB-3FCD51A76F32}" destId="{73D123AB-1738-4524-A66C-D53263C36557}" srcOrd="1" destOrd="0" presId="urn:microsoft.com/office/officeart/2009/3/layout/HorizontalOrganizationChart"/>
    <dgm:cxn modelId="{67A164DB-339E-446C-8BD3-436B1CEED90A}" type="presParOf" srcId="{73D123AB-1738-4524-A66C-D53263C36557}" destId="{55EF631F-4824-4A15-BAB5-49F708433718}" srcOrd="0" destOrd="0" presId="urn:microsoft.com/office/officeart/2009/3/layout/HorizontalOrganizationChart"/>
    <dgm:cxn modelId="{620AA262-031F-49B4-AA5F-9805C444EB0D}" type="presParOf" srcId="{73D123AB-1738-4524-A66C-D53263C36557}" destId="{F4F83D0E-4469-40AC-8178-95CC738B5F3A}" srcOrd="1" destOrd="0" presId="urn:microsoft.com/office/officeart/2009/3/layout/HorizontalOrganizationChart"/>
    <dgm:cxn modelId="{96087BC5-053A-4F49-9C59-D225C15FAD0B}" type="presParOf" srcId="{F4F83D0E-4469-40AC-8178-95CC738B5F3A}" destId="{3092F5AA-31BF-4A6A-8510-DCA305E8A886}" srcOrd="0" destOrd="0" presId="urn:microsoft.com/office/officeart/2009/3/layout/HorizontalOrganizationChart"/>
    <dgm:cxn modelId="{D3E1F5E8-9B75-4715-95C2-845D36571CE3}" type="presParOf" srcId="{3092F5AA-31BF-4A6A-8510-DCA305E8A886}" destId="{E3674BFD-07ED-4B69-B217-4FFCAD036AD9}" srcOrd="0" destOrd="0" presId="urn:microsoft.com/office/officeart/2009/3/layout/HorizontalOrganizationChart"/>
    <dgm:cxn modelId="{50DDFAF0-126C-4430-8E09-171999F21624}" type="presParOf" srcId="{3092F5AA-31BF-4A6A-8510-DCA305E8A886}" destId="{8DFF7E98-CC33-44B5-B282-8003FADC54C1}" srcOrd="1" destOrd="0" presId="urn:microsoft.com/office/officeart/2009/3/layout/HorizontalOrganizationChart"/>
    <dgm:cxn modelId="{D149D6B4-1425-4473-AB7C-0B799A066D8D}" type="presParOf" srcId="{F4F83D0E-4469-40AC-8178-95CC738B5F3A}" destId="{929F7E5B-4878-47C8-8BA4-CE2F927BD622}" srcOrd="1" destOrd="0" presId="urn:microsoft.com/office/officeart/2009/3/layout/HorizontalOrganizationChart"/>
    <dgm:cxn modelId="{08A6ACA0-839B-43D3-9DA0-13F147AB603A}" type="presParOf" srcId="{F4F83D0E-4469-40AC-8178-95CC738B5F3A}" destId="{2E7E59B1-F80C-454B-A030-731697D97CB7}" srcOrd="2" destOrd="0" presId="urn:microsoft.com/office/officeart/2009/3/layout/HorizontalOrganizationChart"/>
    <dgm:cxn modelId="{4E573979-1BDD-428B-AEB3-7F57ACBC7416}" type="presParOf" srcId="{0875940A-78D8-4F41-8DBB-3FCD51A76F32}" destId="{A2F68072-A056-4007-8C3F-314DBF30E582}" srcOrd="2" destOrd="0" presId="urn:microsoft.com/office/officeart/2009/3/layout/HorizontalOrganizationChart"/>
    <dgm:cxn modelId="{26F9D8E7-E635-4892-8B3C-938BE583711D}" type="presParOf" srcId="{B1D0FB56-175E-4F7D-8470-2A3DA5270844}" destId="{4B1C0E89-3A39-4DD8-B1CA-B640100D5A4D}" srcOrd="2" destOrd="0" presId="urn:microsoft.com/office/officeart/2009/3/layout/HorizontalOrganizationChart"/>
    <dgm:cxn modelId="{F61A02A1-AAD0-4E68-9F32-5D523C5F7447}" type="presParOf" srcId="{F32BFBDE-EEA3-40B7-8BE6-F17233FEDA38}" destId="{7F069271-1025-4323-BEE6-5EFCF603FF4A}" srcOrd="2" destOrd="0" presId="urn:microsoft.com/office/officeart/2009/3/layout/HorizontalOrganizationChart"/>
    <dgm:cxn modelId="{0645C202-EA4D-491F-AA25-BF519294C65E}" type="presParOf" srcId="{ED02A943-5838-47C1-82A2-A87A2816A8A7}" destId="{FAB3DD3A-5689-464A-98CF-8741C803EA0B}" srcOrd="4" destOrd="0" presId="urn:microsoft.com/office/officeart/2009/3/layout/HorizontalOrganizationChart"/>
    <dgm:cxn modelId="{4EF101FB-CF0B-48C6-A8B3-993A43179369}" type="presParOf" srcId="{FAB3DD3A-5689-464A-98CF-8741C803EA0B}" destId="{5E8D5EDB-1D39-45D6-A67F-58471D9435E2}" srcOrd="0" destOrd="0" presId="urn:microsoft.com/office/officeart/2009/3/layout/HorizontalOrganizationChart"/>
    <dgm:cxn modelId="{94253438-BB07-4ACC-9804-7A6CFA3E0DC2}" type="presParOf" srcId="{5E8D5EDB-1D39-45D6-A67F-58471D9435E2}" destId="{F98130C4-0270-48A8-9FD9-96998AE56C04}" srcOrd="0" destOrd="0" presId="urn:microsoft.com/office/officeart/2009/3/layout/HorizontalOrganizationChart"/>
    <dgm:cxn modelId="{FAFAD11A-AE97-47E3-BC66-0EDA9F28BA2F}" type="presParOf" srcId="{5E8D5EDB-1D39-45D6-A67F-58471D9435E2}" destId="{E1FB8C3B-4FA4-431A-BC78-B05AA7980732}" srcOrd="1" destOrd="0" presId="urn:microsoft.com/office/officeart/2009/3/layout/HorizontalOrganizationChart"/>
    <dgm:cxn modelId="{8615C35E-17C5-4E67-B3D7-C342DC020768}" type="presParOf" srcId="{FAB3DD3A-5689-464A-98CF-8741C803EA0B}" destId="{D4F54FC5-EC5B-45F2-92B7-3D34FCAB3B4B}" srcOrd="1" destOrd="0" presId="urn:microsoft.com/office/officeart/2009/3/layout/HorizontalOrganizationChart"/>
    <dgm:cxn modelId="{B6A1AD54-7C2C-4A63-A157-C5B72F07D4BC}" type="presParOf" srcId="{D4F54FC5-EC5B-45F2-92B7-3D34FCAB3B4B}" destId="{BAB86965-F936-4C18-A207-074B10BD2621}" srcOrd="0" destOrd="0" presId="urn:microsoft.com/office/officeart/2009/3/layout/HorizontalOrganizationChart"/>
    <dgm:cxn modelId="{AF9904E8-8644-40E6-90C2-A64213616951}" type="presParOf" srcId="{D4F54FC5-EC5B-45F2-92B7-3D34FCAB3B4B}" destId="{2A5CBBC8-6061-41D4-A253-03E15B611B25}" srcOrd="1" destOrd="0" presId="urn:microsoft.com/office/officeart/2009/3/layout/HorizontalOrganizationChart"/>
    <dgm:cxn modelId="{E1F6F55D-5E5C-4B48-82E3-BEF0A131DD8E}" type="presParOf" srcId="{2A5CBBC8-6061-41D4-A253-03E15B611B25}" destId="{2232222F-40EB-4B89-8310-D9626ECA8BF9}" srcOrd="0" destOrd="0" presId="urn:microsoft.com/office/officeart/2009/3/layout/HorizontalOrganizationChart"/>
    <dgm:cxn modelId="{B56F9D3C-0817-4797-8D70-729FA312E099}" type="presParOf" srcId="{2232222F-40EB-4B89-8310-D9626ECA8BF9}" destId="{CA5E2818-837A-4ACB-91D1-A1857297C98E}" srcOrd="0" destOrd="0" presId="urn:microsoft.com/office/officeart/2009/3/layout/HorizontalOrganizationChart"/>
    <dgm:cxn modelId="{44FB3F8C-8F49-41F0-AC56-F85138395ED4}" type="presParOf" srcId="{2232222F-40EB-4B89-8310-D9626ECA8BF9}" destId="{2F005DCF-8237-4C36-BC6E-1255F7D749C6}" srcOrd="1" destOrd="0" presId="urn:microsoft.com/office/officeart/2009/3/layout/HorizontalOrganizationChart"/>
    <dgm:cxn modelId="{ED03B3B9-2EC6-44B6-8BA2-13EEB9C3CE10}" type="presParOf" srcId="{2A5CBBC8-6061-41D4-A253-03E15B611B25}" destId="{BF2EAB3B-13CC-4AB8-8C0E-F088685270C5}" srcOrd="1" destOrd="0" presId="urn:microsoft.com/office/officeart/2009/3/layout/HorizontalOrganizationChart"/>
    <dgm:cxn modelId="{5A064A12-72C1-4E05-AE4F-B19E88E6270F}" type="presParOf" srcId="{BF2EAB3B-13CC-4AB8-8C0E-F088685270C5}" destId="{F0AB7182-AF6F-4490-95C6-AAE0111E8AE7}" srcOrd="0" destOrd="0" presId="urn:microsoft.com/office/officeart/2009/3/layout/HorizontalOrganizationChart"/>
    <dgm:cxn modelId="{8CA1CE59-45C6-4D9D-84C4-81A473958346}" type="presParOf" srcId="{BF2EAB3B-13CC-4AB8-8C0E-F088685270C5}" destId="{52A443A4-9D82-42A1-BFBF-A486D1DA7E7C}" srcOrd="1" destOrd="0" presId="urn:microsoft.com/office/officeart/2009/3/layout/HorizontalOrganizationChart"/>
    <dgm:cxn modelId="{00ABB9DB-9C4C-44B7-8D29-A7BBF95F056B}" type="presParOf" srcId="{52A443A4-9D82-42A1-BFBF-A486D1DA7E7C}" destId="{ADA8239B-C1A2-4822-8CAD-2C606B26D581}" srcOrd="0" destOrd="0" presId="urn:microsoft.com/office/officeart/2009/3/layout/HorizontalOrganizationChart"/>
    <dgm:cxn modelId="{C7D2F4CC-A55F-4ED0-B54E-4127C095A7A7}" type="presParOf" srcId="{ADA8239B-C1A2-4822-8CAD-2C606B26D581}" destId="{3889E34A-3BF9-4DE4-A30F-6164550947C6}" srcOrd="0" destOrd="0" presId="urn:microsoft.com/office/officeart/2009/3/layout/HorizontalOrganizationChart"/>
    <dgm:cxn modelId="{2CF8C777-6EA2-40E3-B955-EA91F6F43042}" type="presParOf" srcId="{ADA8239B-C1A2-4822-8CAD-2C606B26D581}" destId="{1D950A1B-E9A4-46B8-9A6F-B514830C8744}" srcOrd="1" destOrd="0" presId="urn:microsoft.com/office/officeart/2009/3/layout/HorizontalOrganizationChart"/>
    <dgm:cxn modelId="{BCF47916-C48E-4149-9C76-64A18EFA99C1}" type="presParOf" srcId="{52A443A4-9D82-42A1-BFBF-A486D1DA7E7C}" destId="{AC9F697C-DAB5-4A52-A92F-122BCBA8AF00}" srcOrd="1" destOrd="0" presId="urn:microsoft.com/office/officeart/2009/3/layout/HorizontalOrganizationChart"/>
    <dgm:cxn modelId="{1063410F-D484-46C3-8A26-0192B391210A}" type="presParOf" srcId="{AC9F697C-DAB5-4A52-A92F-122BCBA8AF00}" destId="{8B5AB9E4-12E1-4357-BBCC-C0E805DC6DF4}" srcOrd="0" destOrd="0" presId="urn:microsoft.com/office/officeart/2009/3/layout/HorizontalOrganizationChart"/>
    <dgm:cxn modelId="{6D0E4016-D600-4164-870E-5E1BADC99F08}" type="presParOf" srcId="{AC9F697C-DAB5-4A52-A92F-122BCBA8AF00}" destId="{560380C1-7D13-4498-9CFE-CECB909F06F6}" srcOrd="1" destOrd="0" presId="urn:microsoft.com/office/officeart/2009/3/layout/HorizontalOrganizationChart"/>
    <dgm:cxn modelId="{CE82CB40-9748-4EE4-88B1-627AE578613F}" type="presParOf" srcId="{560380C1-7D13-4498-9CFE-CECB909F06F6}" destId="{4F6C2A51-4F3A-4DD7-B879-79E9E61D387B}" srcOrd="0" destOrd="0" presId="urn:microsoft.com/office/officeart/2009/3/layout/HorizontalOrganizationChart"/>
    <dgm:cxn modelId="{FE669D0F-451E-4CA9-98DB-38023ADEA931}" type="presParOf" srcId="{4F6C2A51-4F3A-4DD7-B879-79E9E61D387B}" destId="{52484743-D62D-4516-8C0A-41783442462B}" srcOrd="0" destOrd="0" presId="urn:microsoft.com/office/officeart/2009/3/layout/HorizontalOrganizationChart"/>
    <dgm:cxn modelId="{1B06568F-A9B2-4F29-8E64-9C0CEE5AFFDC}" type="presParOf" srcId="{4F6C2A51-4F3A-4DD7-B879-79E9E61D387B}" destId="{ECD8022B-12A2-41D5-8A68-D6B7FCDD684A}" srcOrd="1" destOrd="0" presId="urn:microsoft.com/office/officeart/2009/3/layout/HorizontalOrganizationChart"/>
    <dgm:cxn modelId="{E0DA2AC4-4ECB-4795-888A-1B56E19E2D4B}" type="presParOf" srcId="{560380C1-7D13-4498-9CFE-CECB909F06F6}" destId="{9D4E5076-B8D4-4207-911C-310857346FB2}" srcOrd="1" destOrd="0" presId="urn:microsoft.com/office/officeart/2009/3/layout/HorizontalOrganizationChart"/>
    <dgm:cxn modelId="{5EBA4D09-FF04-47E0-85FE-F1B13480F98D}" type="presParOf" srcId="{560380C1-7D13-4498-9CFE-CECB909F06F6}" destId="{C3C1839D-C6C3-4BC8-8D9C-C2065831C28C}" srcOrd="2" destOrd="0" presId="urn:microsoft.com/office/officeart/2009/3/layout/HorizontalOrganizationChart"/>
    <dgm:cxn modelId="{F4CCF0AC-E531-464C-84CC-4D061FCAFEA8}" type="presParOf" srcId="{52A443A4-9D82-42A1-BFBF-A486D1DA7E7C}" destId="{F6142C16-58EA-4395-8DF8-2BA3CA57C735}" srcOrd="2" destOrd="0" presId="urn:microsoft.com/office/officeart/2009/3/layout/HorizontalOrganizationChart"/>
    <dgm:cxn modelId="{D4AF9BDA-3516-455D-91D5-AA53BC10163D}" type="presParOf" srcId="{2A5CBBC8-6061-41D4-A253-03E15B611B25}" destId="{81E2F347-CA45-4D21-B498-01F73F231A60}" srcOrd="2" destOrd="0" presId="urn:microsoft.com/office/officeart/2009/3/layout/HorizontalOrganizationChart"/>
    <dgm:cxn modelId="{EA52BC54-4FCA-4BF7-A287-3B8554203048}" type="presParOf" srcId="{FAB3DD3A-5689-464A-98CF-8741C803EA0B}" destId="{B72DBE47-EF8D-4EC7-A170-3FD71BCA9649}" srcOrd="2" destOrd="0" presId="urn:microsoft.com/office/officeart/2009/3/layout/HorizontalOrganization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B5AB9E4-12E1-4357-BBCC-C0E805DC6DF4}">
      <dsp:nvSpPr>
        <dsp:cNvPr id="0" name=""/>
        <dsp:cNvSpPr/>
      </dsp:nvSpPr>
      <dsp:spPr>
        <a:xfrm>
          <a:off x="3610650" y="2475990"/>
          <a:ext cx="91440" cy="91440"/>
        </a:xfrm>
        <a:custGeom>
          <a:avLst/>
          <a:gdLst/>
          <a:ahLst/>
          <a:cxnLst/>
          <a:rect l="0" t="0" r="0" b="0"/>
          <a:pathLst>
            <a:path>
              <a:moveTo>
                <a:pt x="45720" y="45720"/>
              </a:moveTo>
              <a:lnTo>
                <a:pt x="56273"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0AB7182-AF6F-4490-95C6-AAE0111E8AE7}">
      <dsp:nvSpPr>
        <dsp:cNvPr id="0" name=""/>
        <dsp:cNvSpPr/>
      </dsp:nvSpPr>
      <dsp:spPr>
        <a:xfrm>
          <a:off x="2008192" y="2475990"/>
          <a:ext cx="477435" cy="91440"/>
        </a:xfrm>
        <a:custGeom>
          <a:avLst/>
          <a:gdLst/>
          <a:ahLst/>
          <a:cxnLst/>
          <a:rect l="0" t="0" r="0" b="0"/>
          <a:pathLst>
            <a:path>
              <a:moveTo>
                <a:pt x="0" y="46501"/>
              </a:moveTo>
              <a:lnTo>
                <a:pt x="394738" y="46501"/>
              </a:lnTo>
              <a:lnTo>
                <a:pt x="394738" y="45720"/>
              </a:lnTo>
              <a:lnTo>
                <a:pt x="477435" y="45720"/>
              </a:lnTo>
            </a:path>
          </a:pathLst>
        </a:custGeom>
        <a:noFill/>
        <a:ln w="12700" cap="flat" cmpd="sng" algn="ctr">
          <a:noFill/>
          <a:prstDash val="solid"/>
          <a:miter lim="800000"/>
        </a:ln>
        <a:effectLst/>
      </dsp:spPr>
      <dsp:style>
        <a:lnRef idx="2">
          <a:scrgbClr r="0" g="0" b="0"/>
        </a:lnRef>
        <a:fillRef idx="0">
          <a:scrgbClr r="0" g="0" b="0"/>
        </a:fillRef>
        <a:effectRef idx="0">
          <a:scrgbClr r="0" g="0" b="0"/>
        </a:effectRef>
        <a:fontRef idx="minor"/>
      </dsp:style>
    </dsp:sp>
    <dsp:sp modelId="{BAB86965-F936-4C18-A207-074B10BD2621}">
      <dsp:nvSpPr>
        <dsp:cNvPr id="0" name=""/>
        <dsp:cNvSpPr/>
      </dsp:nvSpPr>
      <dsp:spPr>
        <a:xfrm>
          <a:off x="1125022" y="2476772"/>
          <a:ext cx="91440" cy="91440"/>
        </a:xfrm>
        <a:custGeom>
          <a:avLst/>
          <a:gdLst/>
          <a:ahLst/>
          <a:cxnLst/>
          <a:rect l="0" t="0" r="0" b="0"/>
          <a:pathLst>
            <a:path>
              <a:moveTo>
                <a:pt x="45720" y="45720"/>
              </a:moveTo>
              <a:lnTo>
                <a:pt x="56198" y="45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5EF631F-4824-4A15-BAB5-49F708433718}">
      <dsp:nvSpPr>
        <dsp:cNvPr id="0" name=""/>
        <dsp:cNvSpPr/>
      </dsp:nvSpPr>
      <dsp:spPr>
        <a:xfrm>
          <a:off x="3613768" y="2084404"/>
          <a:ext cx="91440" cy="91440"/>
        </a:xfrm>
        <a:custGeom>
          <a:avLst/>
          <a:gdLst/>
          <a:ahLst/>
          <a:cxnLst/>
          <a:rect l="0" t="0" r="0" b="0"/>
          <a:pathLst>
            <a:path>
              <a:moveTo>
                <a:pt x="45720" y="45720"/>
              </a:moveTo>
              <a:lnTo>
                <a:pt x="53155"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579D91D-A547-40C2-913C-B28E2F22C4C5}">
      <dsp:nvSpPr>
        <dsp:cNvPr id="0" name=""/>
        <dsp:cNvSpPr/>
      </dsp:nvSpPr>
      <dsp:spPr>
        <a:xfrm>
          <a:off x="2008192" y="2083352"/>
          <a:ext cx="480552" cy="91440"/>
        </a:xfrm>
        <a:custGeom>
          <a:avLst/>
          <a:gdLst/>
          <a:ahLst/>
          <a:cxnLst/>
          <a:rect l="0" t="0" r="0" b="0"/>
          <a:pathLst>
            <a:path>
              <a:moveTo>
                <a:pt x="0" y="45720"/>
              </a:moveTo>
              <a:lnTo>
                <a:pt x="397855" y="45720"/>
              </a:lnTo>
              <a:lnTo>
                <a:pt x="397855" y="46771"/>
              </a:lnTo>
              <a:lnTo>
                <a:pt x="480552" y="4677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58D0014-812E-469C-BC2F-95A7C7CB14D9}">
      <dsp:nvSpPr>
        <dsp:cNvPr id="0" name=""/>
        <dsp:cNvSpPr/>
      </dsp:nvSpPr>
      <dsp:spPr>
        <a:xfrm>
          <a:off x="1125022" y="2083352"/>
          <a:ext cx="91440" cy="91440"/>
        </a:xfrm>
        <a:custGeom>
          <a:avLst/>
          <a:gdLst/>
          <a:ahLst/>
          <a:cxnLst/>
          <a:rect l="0" t="0" r="0" b="0"/>
          <a:pathLst>
            <a:path>
              <a:moveTo>
                <a:pt x="45720" y="45720"/>
              </a:moveTo>
              <a:lnTo>
                <a:pt x="56198" y="45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9B6C71A-632F-46B1-9B03-D7021306B022}">
      <dsp:nvSpPr>
        <dsp:cNvPr id="0" name=""/>
        <dsp:cNvSpPr/>
      </dsp:nvSpPr>
      <dsp:spPr>
        <a:xfrm>
          <a:off x="3618589" y="1561889"/>
          <a:ext cx="91440" cy="91440"/>
        </a:xfrm>
        <a:custGeom>
          <a:avLst/>
          <a:gdLst/>
          <a:ahLst/>
          <a:cxnLst/>
          <a:rect l="0" t="0" r="0" b="0"/>
          <a:pathLst>
            <a:path>
              <a:moveTo>
                <a:pt x="45720" y="45720"/>
              </a:moveTo>
              <a:lnTo>
                <a:pt x="45720" y="46108"/>
              </a:lnTo>
              <a:lnTo>
                <a:pt x="48334" y="4610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B59E17D-9FE6-48E7-B424-308DBFA4CC59}">
      <dsp:nvSpPr>
        <dsp:cNvPr id="0" name=""/>
        <dsp:cNvSpPr/>
      </dsp:nvSpPr>
      <dsp:spPr>
        <a:xfrm>
          <a:off x="2008192" y="1418621"/>
          <a:ext cx="485374" cy="188988"/>
        </a:xfrm>
        <a:custGeom>
          <a:avLst/>
          <a:gdLst/>
          <a:ahLst/>
          <a:cxnLst/>
          <a:rect l="0" t="0" r="0" b="0"/>
          <a:pathLst>
            <a:path>
              <a:moveTo>
                <a:pt x="0" y="0"/>
              </a:moveTo>
              <a:lnTo>
                <a:pt x="402677" y="0"/>
              </a:lnTo>
              <a:lnTo>
                <a:pt x="402677" y="188988"/>
              </a:lnTo>
              <a:lnTo>
                <a:pt x="485374" y="18898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04F3102-BA35-4241-985A-2A775AEC4F29}">
      <dsp:nvSpPr>
        <dsp:cNvPr id="0" name=""/>
        <dsp:cNvSpPr/>
      </dsp:nvSpPr>
      <dsp:spPr>
        <a:xfrm>
          <a:off x="3618589" y="1118257"/>
          <a:ext cx="91440" cy="91440"/>
        </a:xfrm>
        <a:custGeom>
          <a:avLst/>
          <a:gdLst/>
          <a:ahLst/>
          <a:cxnLst/>
          <a:rect l="0" t="0" r="0" b="0"/>
          <a:pathLst>
            <a:path>
              <a:moveTo>
                <a:pt x="45720" y="45720"/>
              </a:moveTo>
              <a:lnTo>
                <a:pt x="48334"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FEB44EF-AE1F-4C93-951D-E04DDC437D63}">
      <dsp:nvSpPr>
        <dsp:cNvPr id="0" name=""/>
        <dsp:cNvSpPr/>
      </dsp:nvSpPr>
      <dsp:spPr>
        <a:xfrm>
          <a:off x="2008192" y="1163977"/>
          <a:ext cx="485374" cy="254643"/>
        </a:xfrm>
        <a:custGeom>
          <a:avLst/>
          <a:gdLst/>
          <a:ahLst/>
          <a:cxnLst/>
          <a:rect l="0" t="0" r="0" b="0"/>
          <a:pathLst>
            <a:path>
              <a:moveTo>
                <a:pt x="0" y="254643"/>
              </a:moveTo>
              <a:lnTo>
                <a:pt x="402677" y="254643"/>
              </a:lnTo>
              <a:lnTo>
                <a:pt x="402677" y="0"/>
              </a:lnTo>
              <a:lnTo>
                <a:pt x="485374" y="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B92B030-C0A9-4FD5-A568-B8674E18C267}">
      <dsp:nvSpPr>
        <dsp:cNvPr id="0" name=""/>
        <dsp:cNvSpPr/>
      </dsp:nvSpPr>
      <dsp:spPr>
        <a:xfrm>
          <a:off x="1125022" y="1372901"/>
          <a:ext cx="91440" cy="91440"/>
        </a:xfrm>
        <a:custGeom>
          <a:avLst/>
          <a:gdLst/>
          <a:ahLst/>
          <a:cxnLst/>
          <a:rect l="0" t="0" r="0" b="0"/>
          <a:pathLst>
            <a:path>
              <a:moveTo>
                <a:pt x="45720" y="45720"/>
              </a:moveTo>
              <a:lnTo>
                <a:pt x="56198" y="45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D31D79C-289D-4E67-9286-CFB84388CE54}">
      <dsp:nvSpPr>
        <dsp:cNvPr id="0" name=""/>
        <dsp:cNvSpPr/>
      </dsp:nvSpPr>
      <dsp:spPr>
        <a:xfrm>
          <a:off x="3618589" y="666072"/>
          <a:ext cx="91440" cy="91440"/>
        </a:xfrm>
        <a:custGeom>
          <a:avLst/>
          <a:gdLst/>
          <a:ahLst/>
          <a:cxnLst/>
          <a:rect l="0" t="0" r="0" b="0"/>
          <a:pathLst>
            <a:path>
              <a:moveTo>
                <a:pt x="45720" y="45720"/>
              </a:moveTo>
              <a:lnTo>
                <a:pt x="48334"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D6838EF-DCD0-4D5B-AA5E-01A4FFDD7957}">
      <dsp:nvSpPr>
        <dsp:cNvPr id="0" name=""/>
        <dsp:cNvSpPr/>
      </dsp:nvSpPr>
      <dsp:spPr>
        <a:xfrm>
          <a:off x="2013030" y="664683"/>
          <a:ext cx="480536" cy="91440"/>
        </a:xfrm>
        <a:custGeom>
          <a:avLst/>
          <a:gdLst/>
          <a:ahLst/>
          <a:cxnLst/>
          <a:rect l="0" t="0" r="0" b="0"/>
          <a:pathLst>
            <a:path>
              <a:moveTo>
                <a:pt x="0" y="45720"/>
              </a:moveTo>
              <a:lnTo>
                <a:pt x="397839" y="45720"/>
              </a:lnTo>
              <a:lnTo>
                <a:pt x="397839" y="47109"/>
              </a:lnTo>
              <a:lnTo>
                <a:pt x="480536" y="4710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F218A53-D0FA-48DC-995C-B5D799744848}">
      <dsp:nvSpPr>
        <dsp:cNvPr id="0" name=""/>
        <dsp:cNvSpPr/>
      </dsp:nvSpPr>
      <dsp:spPr>
        <a:xfrm>
          <a:off x="1125022" y="664683"/>
          <a:ext cx="91440" cy="91440"/>
        </a:xfrm>
        <a:custGeom>
          <a:avLst/>
          <a:gdLst/>
          <a:ahLst/>
          <a:cxnLst/>
          <a:rect l="0" t="0" r="0" b="0"/>
          <a:pathLst>
            <a:path>
              <a:moveTo>
                <a:pt x="45720" y="45720"/>
              </a:moveTo>
              <a:lnTo>
                <a:pt x="61036" y="45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DDC5485-C60B-48D7-AFE7-2E6FEE249D5D}">
      <dsp:nvSpPr>
        <dsp:cNvPr id="0" name=""/>
        <dsp:cNvSpPr/>
      </dsp:nvSpPr>
      <dsp:spPr>
        <a:xfrm>
          <a:off x="3620061" y="231502"/>
          <a:ext cx="91440" cy="91440"/>
        </a:xfrm>
        <a:custGeom>
          <a:avLst/>
          <a:gdLst/>
          <a:ahLst/>
          <a:cxnLst/>
          <a:rect l="0" t="0" r="0" b="0"/>
          <a:pathLst>
            <a:path>
              <a:moveTo>
                <a:pt x="46025" y="52247"/>
              </a:moveTo>
              <a:lnTo>
                <a:pt x="45720" y="45720"/>
              </a:lnTo>
            </a:path>
          </a:pathLst>
        </a:custGeom>
        <a:noFill/>
        <a:ln w="12700" cap="flat" cmpd="sng" algn="ctr">
          <a:noFill/>
          <a:prstDash val="solid"/>
          <a:miter lim="800000"/>
        </a:ln>
        <a:effectLst/>
      </dsp:spPr>
      <dsp:style>
        <a:lnRef idx="2">
          <a:scrgbClr r="0" g="0" b="0"/>
        </a:lnRef>
        <a:fillRef idx="0">
          <a:scrgbClr r="0" g="0" b="0"/>
        </a:fillRef>
        <a:effectRef idx="0">
          <a:scrgbClr r="0" g="0" b="0"/>
        </a:effectRef>
        <a:fontRef idx="minor"/>
      </dsp:style>
    </dsp:sp>
    <dsp:sp modelId="{F4783E6B-DBAE-4038-A69E-3A1B716D9BBB}">
      <dsp:nvSpPr>
        <dsp:cNvPr id="0" name=""/>
        <dsp:cNvSpPr/>
      </dsp:nvSpPr>
      <dsp:spPr>
        <a:xfrm>
          <a:off x="2009970" y="231502"/>
          <a:ext cx="485374" cy="91440"/>
        </a:xfrm>
        <a:custGeom>
          <a:avLst/>
          <a:gdLst/>
          <a:ahLst/>
          <a:cxnLst/>
          <a:rect l="0" t="0" r="0" b="0"/>
          <a:pathLst>
            <a:path>
              <a:moveTo>
                <a:pt x="0" y="45720"/>
              </a:moveTo>
              <a:lnTo>
                <a:pt x="402677" y="45720"/>
              </a:lnTo>
              <a:lnTo>
                <a:pt x="402677" y="52247"/>
              </a:lnTo>
              <a:lnTo>
                <a:pt x="485374" y="52247"/>
              </a:lnTo>
            </a:path>
          </a:pathLst>
        </a:custGeom>
        <a:noFill/>
        <a:ln w="12700" cap="flat" cmpd="sng" algn="ctr">
          <a:noFill/>
          <a:prstDash val="solid"/>
          <a:miter lim="800000"/>
        </a:ln>
        <a:effectLst/>
      </dsp:spPr>
      <dsp:style>
        <a:lnRef idx="2">
          <a:scrgbClr r="0" g="0" b="0"/>
        </a:lnRef>
        <a:fillRef idx="0">
          <a:scrgbClr r="0" g="0" b="0"/>
        </a:fillRef>
        <a:effectRef idx="0">
          <a:scrgbClr r="0" g="0" b="0"/>
        </a:effectRef>
        <a:fontRef idx="minor"/>
      </dsp:style>
    </dsp:sp>
    <dsp:sp modelId="{6FBEA3C8-F879-4594-9F48-E5A3C8CA4E9D}">
      <dsp:nvSpPr>
        <dsp:cNvPr id="0" name=""/>
        <dsp:cNvSpPr/>
      </dsp:nvSpPr>
      <dsp:spPr>
        <a:xfrm>
          <a:off x="1125022" y="231502"/>
          <a:ext cx="91440" cy="91440"/>
        </a:xfrm>
        <a:custGeom>
          <a:avLst/>
          <a:gdLst/>
          <a:ahLst/>
          <a:cxnLst/>
          <a:rect l="0" t="0" r="0" b="0"/>
          <a:pathLst>
            <a:path>
              <a:moveTo>
                <a:pt x="45720" y="45720"/>
              </a:moveTo>
              <a:lnTo>
                <a:pt x="57976" y="45720"/>
              </a:lnTo>
            </a:path>
          </a:pathLst>
        </a:custGeom>
        <a:noFill/>
        <a:ln w="12700" cap="flat" cmpd="sng" algn="ctr">
          <a:noFill/>
          <a:prstDash val="solid"/>
          <a:miter lim="800000"/>
        </a:ln>
        <a:effectLst/>
      </dsp:spPr>
      <dsp:style>
        <a:lnRef idx="2">
          <a:scrgbClr r="0" g="0" b="0"/>
        </a:lnRef>
        <a:fillRef idx="0">
          <a:scrgbClr r="0" g="0" b="0"/>
        </a:fillRef>
        <a:effectRef idx="0">
          <a:scrgbClr r="0" g="0" b="0"/>
        </a:effectRef>
        <a:fontRef idx="minor"/>
      </dsp:style>
    </dsp:sp>
    <dsp:sp modelId="{80537414-0A5E-4FD6-B65E-9004639A9F83}">
      <dsp:nvSpPr>
        <dsp:cNvPr id="0" name=""/>
        <dsp:cNvSpPr/>
      </dsp:nvSpPr>
      <dsp:spPr>
        <a:xfrm>
          <a:off x="0" y="104255"/>
          <a:ext cx="1170742" cy="345933"/>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Ponuka na:</a:t>
          </a:r>
        </a:p>
      </dsp:txBody>
      <dsp:txXfrm>
        <a:off x="0" y="104255"/>
        <a:ext cx="1170742" cy="345933"/>
      </dsp:txXfrm>
    </dsp:sp>
    <dsp:sp modelId="{07AF164A-3064-4C5F-B977-3DAC0A0E23FA}">
      <dsp:nvSpPr>
        <dsp:cNvPr id="0" name=""/>
        <dsp:cNvSpPr/>
      </dsp:nvSpPr>
      <dsp:spPr>
        <a:xfrm>
          <a:off x="1182999" y="81896"/>
          <a:ext cx="826971" cy="39065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Počet sporiteľov s ponukou v roku 2017</a:t>
          </a:r>
        </a:p>
      </dsp:txBody>
      <dsp:txXfrm>
        <a:off x="1182999" y="81896"/>
        <a:ext cx="826971" cy="390650"/>
      </dsp:txXfrm>
    </dsp:sp>
    <dsp:sp modelId="{A4B42063-0BDD-4288-9076-0EF3DCAA20B3}">
      <dsp:nvSpPr>
        <dsp:cNvPr id="0" name=""/>
        <dsp:cNvSpPr/>
      </dsp:nvSpPr>
      <dsp:spPr>
        <a:xfrm>
          <a:off x="2495344" y="111150"/>
          <a:ext cx="1170742" cy="345199"/>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Zmluva na:</a:t>
          </a:r>
        </a:p>
      </dsp:txBody>
      <dsp:txXfrm>
        <a:off x="2495344" y="111150"/>
        <a:ext cx="1170742" cy="345199"/>
      </dsp:txXfrm>
    </dsp:sp>
    <dsp:sp modelId="{F76DB299-1FD3-49AC-83BF-FBCA52C6EB60}">
      <dsp:nvSpPr>
        <dsp:cNvPr id="0" name=""/>
        <dsp:cNvSpPr/>
      </dsp:nvSpPr>
      <dsp:spPr>
        <a:xfrm>
          <a:off x="3665781" y="151108"/>
          <a:ext cx="826971" cy="252226"/>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Počet sporiteľov so zmluvou v roku 2017</a:t>
          </a:r>
        </a:p>
      </dsp:txBody>
      <dsp:txXfrm>
        <a:off x="3665781" y="151108"/>
        <a:ext cx="826971" cy="252226"/>
      </dsp:txXfrm>
    </dsp:sp>
    <dsp:sp modelId="{B601ACC5-B65A-48EC-8FED-3D8A0BA55DAC}">
      <dsp:nvSpPr>
        <dsp:cNvPr id="0" name=""/>
        <dsp:cNvSpPr/>
      </dsp:nvSpPr>
      <dsp:spPr>
        <a:xfrm>
          <a:off x="0" y="489258"/>
          <a:ext cx="1170742" cy="442288"/>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Doživotný dôchodok bez možnosti programového výberu</a:t>
          </a:r>
        </a:p>
      </dsp:txBody>
      <dsp:txXfrm>
        <a:off x="0" y="489258"/>
        <a:ext cx="1170742" cy="442288"/>
      </dsp:txXfrm>
    </dsp:sp>
    <dsp:sp modelId="{A146F741-3F0E-48C0-9185-50F27607D0BD}">
      <dsp:nvSpPr>
        <dsp:cNvPr id="0" name=""/>
        <dsp:cNvSpPr/>
      </dsp:nvSpPr>
      <dsp:spPr>
        <a:xfrm>
          <a:off x="1186059" y="488340"/>
          <a:ext cx="826971" cy="444124"/>
        </a:xfrm>
        <a:prstGeom prst="rect">
          <a:avLst/>
        </a:prstGeom>
        <a:solidFill>
          <a:schemeClr val="bg2"/>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879 sporiteľov </a:t>
          </a:r>
        </a:p>
      </dsp:txBody>
      <dsp:txXfrm>
        <a:off x="1186059" y="488340"/>
        <a:ext cx="826971" cy="444124"/>
      </dsp:txXfrm>
    </dsp:sp>
    <dsp:sp modelId="{30F454AD-DACE-4EFB-A1A0-C76A14C1B3B7}">
      <dsp:nvSpPr>
        <dsp:cNvPr id="0" name=""/>
        <dsp:cNvSpPr/>
      </dsp:nvSpPr>
      <dsp:spPr>
        <a:xfrm>
          <a:off x="2493566" y="490334"/>
          <a:ext cx="1170742" cy="442916"/>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Doživotný dôchodok</a:t>
          </a:r>
        </a:p>
      </dsp:txBody>
      <dsp:txXfrm>
        <a:off x="2493566" y="490334"/>
        <a:ext cx="1170742" cy="442916"/>
      </dsp:txXfrm>
    </dsp:sp>
    <dsp:sp modelId="{4C750A7C-2EDE-4B66-BC80-A92CA744023D}">
      <dsp:nvSpPr>
        <dsp:cNvPr id="0" name=""/>
        <dsp:cNvSpPr/>
      </dsp:nvSpPr>
      <dsp:spPr>
        <a:xfrm>
          <a:off x="3666923" y="490334"/>
          <a:ext cx="826971" cy="442916"/>
        </a:xfrm>
        <a:prstGeom prst="rect">
          <a:avLst/>
        </a:prstGeom>
        <a:solidFill>
          <a:schemeClr val="accent5"/>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349 sporiteľov</a:t>
          </a:r>
        </a:p>
      </dsp:txBody>
      <dsp:txXfrm>
        <a:off x="3666923" y="490334"/>
        <a:ext cx="826971" cy="442916"/>
      </dsp:txXfrm>
    </dsp:sp>
    <dsp:sp modelId="{8B2F072F-15FE-45FB-AEFD-9BAED22D73F6}">
      <dsp:nvSpPr>
        <dsp:cNvPr id="0" name=""/>
        <dsp:cNvSpPr/>
      </dsp:nvSpPr>
      <dsp:spPr>
        <a:xfrm>
          <a:off x="0" y="976313"/>
          <a:ext cx="1170742" cy="884615"/>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Doživotný dôchodok s možnosťou programového výberu alebo dočasného dôchodku</a:t>
          </a:r>
        </a:p>
      </dsp:txBody>
      <dsp:txXfrm>
        <a:off x="0" y="976313"/>
        <a:ext cx="1170742" cy="884615"/>
      </dsp:txXfrm>
    </dsp:sp>
    <dsp:sp modelId="{5675431B-1FEF-49AB-B780-7A464F475A9C}">
      <dsp:nvSpPr>
        <dsp:cNvPr id="0" name=""/>
        <dsp:cNvSpPr/>
      </dsp:nvSpPr>
      <dsp:spPr>
        <a:xfrm>
          <a:off x="1181221" y="976472"/>
          <a:ext cx="826971" cy="884297"/>
        </a:xfrm>
        <a:prstGeom prst="rect">
          <a:avLst/>
        </a:prstGeom>
        <a:solidFill>
          <a:schemeClr val="bg2"/>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64 sporiteľov </a:t>
          </a:r>
        </a:p>
      </dsp:txBody>
      <dsp:txXfrm>
        <a:off x="1181221" y="976472"/>
        <a:ext cx="826971" cy="884297"/>
      </dsp:txXfrm>
    </dsp:sp>
    <dsp:sp modelId="{1FD36FA7-5D53-46E5-AC31-A99702D90309}">
      <dsp:nvSpPr>
        <dsp:cNvPr id="0" name=""/>
        <dsp:cNvSpPr/>
      </dsp:nvSpPr>
      <dsp:spPr>
        <a:xfrm>
          <a:off x="2493566" y="974572"/>
          <a:ext cx="1170742" cy="378810"/>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Doživotný dôchodok</a:t>
          </a:r>
        </a:p>
      </dsp:txBody>
      <dsp:txXfrm>
        <a:off x="2493566" y="974572"/>
        <a:ext cx="1170742" cy="378810"/>
      </dsp:txXfrm>
    </dsp:sp>
    <dsp:sp modelId="{702D0B2A-510E-4D00-98E1-C727EDD64A07}">
      <dsp:nvSpPr>
        <dsp:cNvPr id="0" name=""/>
        <dsp:cNvSpPr/>
      </dsp:nvSpPr>
      <dsp:spPr>
        <a:xfrm>
          <a:off x="3666923" y="974857"/>
          <a:ext cx="826971" cy="378240"/>
        </a:xfrm>
        <a:prstGeom prst="rect">
          <a:avLst/>
        </a:prstGeom>
        <a:solidFill>
          <a:schemeClr val="accent5"/>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2 sporiteľov </a:t>
          </a:r>
        </a:p>
      </dsp:txBody>
      <dsp:txXfrm>
        <a:off x="3666923" y="974857"/>
        <a:ext cx="826971" cy="378240"/>
      </dsp:txXfrm>
    </dsp:sp>
    <dsp:sp modelId="{C925F6AE-50E7-4A05-9969-4062B7F5479D}">
      <dsp:nvSpPr>
        <dsp:cNvPr id="0" name=""/>
        <dsp:cNvSpPr/>
      </dsp:nvSpPr>
      <dsp:spPr>
        <a:xfrm>
          <a:off x="2493566" y="1377341"/>
          <a:ext cx="1170742" cy="460537"/>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Doživotný dôchodok + programový výber / dočasný dôchodok</a:t>
          </a:r>
        </a:p>
      </dsp:txBody>
      <dsp:txXfrm>
        <a:off x="2493566" y="1377341"/>
        <a:ext cx="1170742" cy="460537"/>
      </dsp:txXfrm>
    </dsp:sp>
    <dsp:sp modelId="{4E9034E6-AA02-42F2-9F47-19DC7AC6410A}">
      <dsp:nvSpPr>
        <dsp:cNvPr id="0" name=""/>
        <dsp:cNvSpPr/>
      </dsp:nvSpPr>
      <dsp:spPr>
        <a:xfrm>
          <a:off x="3666923" y="1378076"/>
          <a:ext cx="826971" cy="459843"/>
        </a:xfrm>
        <a:prstGeom prst="rect">
          <a:avLst/>
        </a:prstGeom>
        <a:solidFill>
          <a:schemeClr val="accent5"/>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13 sporiteľov </a:t>
          </a:r>
        </a:p>
      </dsp:txBody>
      <dsp:txXfrm>
        <a:off x="3666923" y="1378076"/>
        <a:ext cx="826971" cy="459843"/>
      </dsp:txXfrm>
    </dsp:sp>
    <dsp:sp modelId="{B7FE354D-8419-4A41-9801-D517A8121D74}">
      <dsp:nvSpPr>
        <dsp:cNvPr id="0" name=""/>
        <dsp:cNvSpPr/>
      </dsp:nvSpPr>
      <dsp:spPr>
        <a:xfrm>
          <a:off x="0" y="1908108"/>
          <a:ext cx="1170742" cy="441927"/>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Dôchodok pre sporiteľov s "malou nasporenou sumou"</a:t>
          </a:r>
        </a:p>
      </dsp:txBody>
      <dsp:txXfrm>
        <a:off x="0" y="1908108"/>
        <a:ext cx="1170742" cy="441927"/>
      </dsp:txXfrm>
    </dsp:sp>
    <dsp:sp modelId="{12DBF65B-CD68-48B9-91E6-137837EEE520}">
      <dsp:nvSpPr>
        <dsp:cNvPr id="0" name=""/>
        <dsp:cNvSpPr/>
      </dsp:nvSpPr>
      <dsp:spPr>
        <a:xfrm>
          <a:off x="1181221" y="1908432"/>
          <a:ext cx="826971" cy="441279"/>
        </a:xfrm>
        <a:prstGeom prst="rect">
          <a:avLst/>
        </a:prstGeom>
        <a:solidFill>
          <a:schemeClr val="bg2"/>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214 sporiteľov</a:t>
          </a:r>
        </a:p>
      </dsp:txBody>
      <dsp:txXfrm>
        <a:off x="1181221" y="1908432"/>
        <a:ext cx="826971" cy="441279"/>
      </dsp:txXfrm>
    </dsp:sp>
    <dsp:sp modelId="{A2870D18-8A7C-425E-A555-24316316F177}">
      <dsp:nvSpPr>
        <dsp:cNvPr id="0" name=""/>
        <dsp:cNvSpPr/>
      </dsp:nvSpPr>
      <dsp:spPr>
        <a:xfrm>
          <a:off x="2488745" y="1909484"/>
          <a:ext cx="1170742" cy="441279"/>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latin typeface="Times New Roman" panose="02020603050405020304" pitchFamily="18" charset="0"/>
              <a:cs typeface="Times New Roman" panose="02020603050405020304" pitchFamily="18" charset="0"/>
            </a:rPr>
            <a:t>Dôchodok pre sporiteľov s "malou nasporenou sumou"</a:t>
          </a:r>
        </a:p>
      </dsp:txBody>
      <dsp:txXfrm>
        <a:off x="2488745" y="1909484"/>
        <a:ext cx="1170742" cy="441279"/>
      </dsp:txXfrm>
    </dsp:sp>
    <dsp:sp modelId="{E3674BFD-07ED-4B69-B217-4FFCAD036AD9}">
      <dsp:nvSpPr>
        <dsp:cNvPr id="0" name=""/>
        <dsp:cNvSpPr/>
      </dsp:nvSpPr>
      <dsp:spPr>
        <a:xfrm>
          <a:off x="3666923" y="1909484"/>
          <a:ext cx="826971" cy="441279"/>
        </a:xfrm>
        <a:prstGeom prst="rect">
          <a:avLst/>
        </a:prstGeom>
        <a:solidFill>
          <a:schemeClr val="accent5"/>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123 sporiteľov</a:t>
          </a:r>
        </a:p>
      </dsp:txBody>
      <dsp:txXfrm>
        <a:off x="3666923" y="1909484"/>
        <a:ext cx="826971" cy="441279"/>
      </dsp:txXfrm>
    </dsp:sp>
    <dsp:sp modelId="{F98130C4-0270-48A8-9FD9-96998AE56C04}">
      <dsp:nvSpPr>
        <dsp:cNvPr id="0" name=""/>
        <dsp:cNvSpPr/>
      </dsp:nvSpPr>
      <dsp:spPr>
        <a:xfrm>
          <a:off x="0" y="2396379"/>
          <a:ext cx="1170742" cy="252226"/>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b="1" kern="1200">
              <a:latin typeface="Times New Roman" panose="02020603050405020304" pitchFamily="18" charset="0"/>
              <a:cs typeface="Times New Roman" panose="02020603050405020304" pitchFamily="18" charset="0"/>
            </a:rPr>
            <a:t>SPOLU</a:t>
          </a:r>
        </a:p>
      </dsp:txBody>
      <dsp:txXfrm>
        <a:off x="0" y="2396379"/>
        <a:ext cx="1170742" cy="252226"/>
      </dsp:txXfrm>
    </dsp:sp>
    <dsp:sp modelId="{CA5E2818-837A-4ACB-91D1-A1857297C98E}">
      <dsp:nvSpPr>
        <dsp:cNvPr id="0" name=""/>
        <dsp:cNvSpPr/>
      </dsp:nvSpPr>
      <dsp:spPr>
        <a:xfrm>
          <a:off x="1181221" y="2396379"/>
          <a:ext cx="826971" cy="252226"/>
        </a:xfrm>
        <a:prstGeom prst="rect">
          <a:avLst/>
        </a:prstGeom>
        <a:solidFill>
          <a:schemeClr val="bg2"/>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1 157 sporiteľov</a:t>
          </a:r>
        </a:p>
      </dsp:txBody>
      <dsp:txXfrm>
        <a:off x="1181221" y="2396379"/>
        <a:ext cx="826971" cy="252226"/>
      </dsp:txXfrm>
    </dsp:sp>
    <dsp:sp modelId="{3889E34A-3BF9-4DE4-A30F-6164550947C6}">
      <dsp:nvSpPr>
        <dsp:cNvPr id="0" name=""/>
        <dsp:cNvSpPr/>
      </dsp:nvSpPr>
      <dsp:spPr>
        <a:xfrm>
          <a:off x="2485627" y="2395597"/>
          <a:ext cx="1170742" cy="252226"/>
        </a:xfrm>
        <a:prstGeom prst="rect">
          <a:avLst/>
        </a:prstGeom>
        <a:solidFill>
          <a:schemeClr val="accent1">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b="1" kern="1200">
              <a:latin typeface="Times New Roman" panose="02020603050405020304" pitchFamily="18" charset="0"/>
              <a:cs typeface="Times New Roman" panose="02020603050405020304" pitchFamily="18" charset="0"/>
            </a:rPr>
            <a:t>SPOLU</a:t>
          </a:r>
        </a:p>
      </dsp:txBody>
      <dsp:txXfrm>
        <a:off x="2485627" y="2395597"/>
        <a:ext cx="1170742" cy="252226"/>
      </dsp:txXfrm>
    </dsp:sp>
    <dsp:sp modelId="{52484743-D62D-4516-8C0A-41783442462B}">
      <dsp:nvSpPr>
        <dsp:cNvPr id="0" name=""/>
        <dsp:cNvSpPr/>
      </dsp:nvSpPr>
      <dsp:spPr>
        <a:xfrm>
          <a:off x="3666923" y="2395597"/>
          <a:ext cx="826971" cy="252226"/>
        </a:xfrm>
        <a:prstGeom prst="rect">
          <a:avLst/>
        </a:prstGeom>
        <a:solidFill>
          <a:schemeClr val="accent5"/>
        </a:solid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sk-SK" sz="900" kern="1200">
              <a:solidFill>
                <a:sysClr val="windowText" lastClr="000000"/>
              </a:solidFill>
              <a:latin typeface="Times New Roman" panose="02020603050405020304" pitchFamily="18" charset="0"/>
              <a:cs typeface="Times New Roman" panose="02020603050405020304" pitchFamily="18" charset="0"/>
            </a:rPr>
            <a:t>487 sporiteľov</a:t>
          </a:r>
        </a:p>
      </dsp:txBody>
      <dsp:txXfrm>
        <a:off x="3666923" y="2395597"/>
        <a:ext cx="826971" cy="252226"/>
      </dsp:txXfrm>
    </dsp:sp>
  </dsp:spTree>
</dsp:drawing>
</file>

<file path=xl/diagrams/layout1.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 Id="rId9"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1</xdr:col>
      <xdr:colOff>0</xdr:colOff>
      <xdr:row>51</xdr:row>
      <xdr:rowOff>0</xdr:rowOff>
    </xdr:from>
    <xdr:to>
      <xdr:col>3</xdr:col>
      <xdr:colOff>607695</xdr:colOff>
      <xdr:row>67</xdr:row>
      <xdr:rowOff>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20109</xdr:colOff>
      <xdr:row>3</xdr:row>
      <xdr:rowOff>50801</xdr:rowOff>
    </xdr:from>
    <xdr:to>
      <xdr:col>10</xdr:col>
      <xdr:colOff>382059</xdr:colOff>
      <xdr:row>15</xdr:row>
      <xdr:rowOff>127001</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27214</xdr:colOff>
      <xdr:row>2</xdr:row>
      <xdr:rowOff>40822</xdr:rowOff>
    </xdr:from>
    <xdr:to>
      <xdr:col>11</xdr:col>
      <xdr:colOff>598714</xdr:colOff>
      <xdr:row>21</xdr:row>
      <xdr:rowOff>13608</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609599</xdr:colOff>
      <xdr:row>260</xdr:row>
      <xdr:rowOff>38100</xdr:rowOff>
    </xdr:from>
    <xdr:to>
      <xdr:col>3</xdr:col>
      <xdr:colOff>1085850</xdr:colOff>
      <xdr:row>273</xdr:row>
      <xdr:rowOff>57150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277</xdr:row>
      <xdr:rowOff>28576</xdr:rowOff>
    </xdr:from>
    <xdr:to>
      <xdr:col>4</xdr:col>
      <xdr:colOff>19050</xdr:colOff>
      <xdr:row>291</xdr:row>
      <xdr:rowOff>161926</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295</xdr:row>
      <xdr:rowOff>190499</xdr:rowOff>
    </xdr:from>
    <xdr:to>
      <xdr:col>4</xdr:col>
      <xdr:colOff>600075</xdr:colOff>
      <xdr:row>316</xdr:row>
      <xdr:rowOff>9524</xdr:rowOff>
    </xdr:to>
    <xdr:pic>
      <xdr:nvPicPr>
        <xdr:cNvPr id="7" name="Obrázok 6"/>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765" r="2149"/>
        <a:stretch/>
      </xdr:blipFill>
      <xdr:spPr bwMode="auto">
        <a:xfrm>
          <a:off x="609600" y="61721999"/>
          <a:ext cx="7477125" cy="38195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319</xdr:row>
      <xdr:rowOff>0</xdr:rowOff>
    </xdr:from>
    <xdr:to>
      <xdr:col>4</xdr:col>
      <xdr:colOff>600075</xdr:colOff>
      <xdr:row>336</xdr:row>
      <xdr:rowOff>171450</xdr:rowOff>
    </xdr:to>
    <xdr:pic>
      <xdr:nvPicPr>
        <xdr:cNvPr id="8" name="Obrázok 7"/>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2449"/>
        <a:stretch/>
      </xdr:blipFill>
      <xdr:spPr bwMode="auto">
        <a:xfrm>
          <a:off x="609600" y="67875150"/>
          <a:ext cx="7477125" cy="35909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xdr:row>
      <xdr:rowOff>180975</xdr:rowOff>
    </xdr:from>
    <xdr:to>
      <xdr:col>12</xdr:col>
      <xdr:colOff>381000</xdr:colOff>
      <xdr:row>22</xdr:row>
      <xdr:rowOff>180975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21</xdr:row>
      <xdr:rowOff>76200</xdr:rowOff>
    </xdr:from>
    <xdr:to>
      <xdr:col>5</xdr:col>
      <xdr:colOff>245745</xdr:colOff>
      <xdr:row>33</xdr:row>
      <xdr:rowOff>84455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38</xdr:row>
      <xdr:rowOff>9524</xdr:rowOff>
    </xdr:from>
    <xdr:to>
      <xdr:col>5</xdr:col>
      <xdr:colOff>161925</xdr:colOff>
      <xdr:row>57</xdr:row>
      <xdr:rowOff>9525</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13</xdr:row>
      <xdr:rowOff>28575</xdr:rowOff>
    </xdr:from>
    <xdr:to>
      <xdr:col>5</xdr:col>
      <xdr:colOff>0</xdr:colOff>
      <xdr:row>25</xdr:row>
      <xdr:rowOff>70485</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29</xdr:row>
      <xdr:rowOff>171449</xdr:rowOff>
    </xdr:from>
    <xdr:to>
      <xdr:col>4</xdr:col>
      <xdr:colOff>581025</xdr:colOff>
      <xdr:row>45</xdr:row>
      <xdr:rowOff>9524</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twoCellAnchor>
    <xdr:from>
      <xdr:col>1</xdr:col>
      <xdr:colOff>19050</xdr:colOff>
      <xdr:row>49</xdr:row>
      <xdr:rowOff>57150</xdr:rowOff>
    </xdr:from>
    <xdr:to>
      <xdr:col>5</xdr:col>
      <xdr:colOff>0</xdr:colOff>
      <xdr:row>63</xdr:row>
      <xdr:rowOff>133350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68</xdr:row>
      <xdr:rowOff>19050</xdr:rowOff>
    </xdr:from>
    <xdr:to>
      <xdr:col>5</xdr:col>
      <xdr:colOff>0</xdr:colOff>
      <xdr:row>82</xdr:row>
      <xdr:rowOff>171450</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86</xdr:row>
      <xdr:rowOff>28574</xdr:rowOff>
    </xdr:from>
    <xdr:to>
      <xdr:col>3</xdr:col>
      <xdr:colOff>28575</xdr:colOff>
      <xdr:row>99</xdr:row>
      <xdr:rowOff>0</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973929</xdr:colOff>
      <xdr:row>105</xdr:row>
      <xdr:rowOff>9524</xdr:rowOff>
    </xdr:from>
    <xdr:to>
      <xdr:col>2</xdr:col>
      <xdr:colOff>2562225</xdr:colOff>
      <xdr:row>114</xdr:row>
      <xdr:rowOff>171449</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xdr:col>
      <xdr:colOff>47624</xdr:colOff>
      <xdr:row>124</xdr:row>
      <xdr:rowOff>0</xdr:rowOff>
    </xdr:from>
    <xdr:to>
      <xdr:col>3</xdr:col>
      <xdr:colOff>19050</xdr:colOff>
      <xdr:row>137</xdr:row>
      <xdr:rowOff>171449</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19049</xdr:colOff>
      <xdr:row>142</xdr:row>
      <xdr:rowOff>95250</xdr:rowOff>
    </xdr:from>
    <xdr:to>
      <xdr:col>3</xdr:col>
      <xdr:colOff>0</xdr:colOff>
      <xdr:row>158</xdr:row>
      <xdr:rowOff>0</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28576</xdr:colOff>
      <xdr:row>170</xdr:row>
      <xdr:rowOff>38100</xdr:rowOff>
    </xdr:from>
    <xdr:to>
      <xdr:col>2</xdr:col>
      <xdr:colOff>2609851</xdr:colOff>
      <xdr:row>181</xdr:row>
      <xdr:rowOff>114300</xdr:rowOff>
    </xdr:to>
    <xdr:graphicFrame macro="">
      <xdr:nvGraphicFramePr>
        <xdr:cNvPr id="12"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2</xdr:row>
      <xdr:rowOff>66674</xdr:rowOff>
    </xdr:from>
    <xdr:to>
      <xdr:col>13</xdr:col>
      <xdr:colOff>114300</xdr:colOff>
      <xdr:row>15</xdr:row>
      <xdr:rowOff>19049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39</xdr:row>
      <xdr:rowOff>28575</xdr:rowOff>
    </xdr:from>
    <xdr:to>
      <xdr:col>6</xdr:col>
      <xdr:colOff>340995</xdr:colOff>
      <xdr:row>57</xdr:row>
      <xdr:rowOff>123825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63</xdr:row>
      <xdr:rowOff>57150</xdr:rowOff>
    </xdr:from>
    <xdr:to>
      <xdr:col>4</xdr:col>
      <xdr:colOff>0</xdr:colOff>
      <xdr:row>75</xdr:row>
      <xdr:rowOff>57150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133</xdr:row>
      <xdr:rowOff>38099</xdr:rowOff>
    </xdr:from>
    <xdr:to>
      <xdr:col>3</xdr:col>
      <xdr:colOff>28575</xdr:colOff>
      <xdr:row>146</xdr:row>
      <xdr:rowOff>142874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151</xdr:row>
      <xdr:rowOff>38100</xdr:rowOff>
    </xdr:from>
    <xdr:to>
      <xdr:col>2</xdr:col>
      <xdr:colOff>1076325</xdr:colOff>
      <xdr:row>163</xdr:row>
      <xdr:rowOff>95250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19051</xdr:colOff>
      <xdr:row>108</xdr:row>
      <xdr:rowOff>47625</xdr:rowOff>
    </xdr:from>
    <xdr:to>
      <xdr:col>4</xdr:col>
      <xdr:colOff>9525</xdr:colOff>
      <xdr:row>120</xdr:row>
      <xdr:rowOff>47625</xdr:rowOff>
    </xdr:to>
    <xdr:graphicFrame macro="">
      <xdr:nvGraphicFramePr>
        <xdr:cNvPr id="9" name="Graf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76200</xdr:colOff>
      <xdr:row>36</xdr:row>
      <xdr:rowOff>66675</xdr:rowOff>
    </xdr:from>
    <xdr:to>
      <xdr:col>9</xdr:col>
      <xdr:colOff>285750</xdr:colOff>
      <xdr:row>51</xdr:row>
      <xdr:rowOff>95250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10584</xdr:colOff>
      <xdr:row>2</xdr:row>
      <xdr:rowOff>31750</xdr:rowOff>
    </xdr:from>
    <xdr:to>
      <xdr:col>11</xdr:col>
      <xdr:colOff>21166</xdr:colOff>
      <xdr:row>16</xdr:row>
      <xdr:rowOff>158750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28574</xdr:colOff>
      <xdr:row>2</xdr:row>
      <xdr:rowOff>9523</xdr:rowOff>
    </xdr:from>
    <xdr:to>
      <xdr:col>12</xdr:col>
      <xdr:colOff>0</xdr:colOff>
      <xdr:row>21</xdr:row>
      <xdr:rowOff>166687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15875</xdr:colOff>
      <xdr:row>36</xdr:row>
      <xdr:rowOff>63500</xdr:rowOff>
    </xdr:from>
    <xdr:to>
      <xdr:col>12</xdr:col>
      <xdr:colOff>31750</xdr:colOff>
      <xdr:row>54</xdr:row>
      <xdr:rowOff>82550</xdr:rowOff>
    </xdr:to>
    <xdr:graphicFrame macro="">
      <xdr:nvGraphicFramePr>
        <xdr:cNvPr id="3"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23811</xdr:colOff>
      <xdr:row>61</xdr:row>
      <xdr:rowOff>35718</xdr:rowOff>
    </xdr:from>
    <xdr:to>
      <xdr:col>14</xdr:col>
      <xdr:colOff>190499</xdr:colOff>
      <xdr:row>79</xdr:row>
      <xdr:rowOff>23812</xdr:rowOff>
    </xdr:to>
    <xdr:graphicFrame macro="">
      <xdr:nvGraphicFramePr>
        <xdr:cNvPr id="4"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13608</xdr:colOff>
      <xdr:row>97</xdr:row>
      <xdr:rowOff>27213</xdr:rowOff>
    </xdr:from>
    <xdr:to>
      <xdr:col>13</xdr:col>
      <xdr:colOff>603250</xdr:colOff>
      <xdr:row>114</xdr:row>
      <xdr:rowOff>31750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Set>
  </externalBook>
</externalLink>
</file>

<file path=xl/theme/theme1.xml><?xml version="1.0" encoding="utf-8"?>
<a:theme xmlns:a="http://schemas.openxmlformats.org/drawingml/2006/main" name="Motív Office">
  <a:themeElements>
    <a:clrScheme name="Vlastné 1">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červená farebnica">
    <a:dk1>
      <a:sysClr val="windowText" lastClr="000000"/>
    </a:dk1>
    <a:lt1>
      <a:sysClr val="window" lastClr="FFFFFF"/>
    </a:lt1>
    <a:dk2>
      <a:srgbClr val="7F2016"/>
    </a:dk2>
    <a:lt2>
      <a:srgbClr val="EFB1AA"/>
    </a:lt2>
    <a:accent1>
      <a:srgbClr val="7F2016"/>
    </a:accent1>
    <a:accent2>
      <a:srgbClr val="D83E2C"/>
    </a:accent2>
    <a:accent3>
      <a:srgbClr val="FF0000"/>
    </a:accent3>
    <a:accent4>
      <a:srgbClr val="E36C60"/>
    </a:accent4>
    <a:accent5>
      <a:srgbClr val="FB9760"/>
    </a:accent5>
    <a:accent6>
      <a:srgbClr val="ED7D27"/>
    </a:accent6>
    <a:hlink>
      <a:srgbClr val="C00000"/>
    </a:hlink>
    <a:folHlink>
      <a:srgbClr val="D83E2C"/>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215"/>
  <sheetViews>
    <sheetView tabSelected="1" zoomScale="90" zoomScaleNormal="90" workbookViewId="0"/>
  </sheetViews>
  <sheetFormatPr defaultRowHeight="15" x14ac:dyDescent="0.25"/>
  <cols>
    <col min="1" max="1" width="30.42578125" style="1" bestFit="1" customWidth="1"/>
    <col min="2" max="2" width="27.5703125" style="1" bestFit="1" customWidth="1"/>
    <col min="3" max="3" width="95.5703125" style="2" customWidth="1"/>
    <col min="4" max="4" width="32.7109375" style="1" customWidth="1"/>
    <col min="5" max="5" width="19.140625" style="1" customWidth="1"/>
    <col min="6" max="6" width="21.5703125" style="1" customWidth="1"/>
    <col min="7" max="16384" width="9.140625" style="1"/>
  </cols>
  <sheetData>
    <row r="2" spans="1:6" x14ac:dyDescent="0.25">
      <c r="A2" s="237" t="s">
        <v>2386</v>
      </c>
    </row>
    <row r="3" spans="1:6" ht="15.75" thickBot="1" x14ac:dyDescent="0.3"/>
    <row r="4" spans="1:6" ht="29.25" thickBot="1" x14ac:dyDescent="0.3">
      <c r="A4" s="33" t="s">
        <v>2387</v>
      </c>
      <c r="B4" s="33" t="s">
        <v>2388</v>
      </c>
      <c r="C4" s="33" t="s">
        <v>2389</v>
      </c>
      <c r="D4" s="33" t="s">
        <v>2390</v>
      </c>
      <c r="E4" s="33" t="s">
        <v>2391</v>
      </c>
      <c r="F4" s="33" t="s">
        <v>2087</v>
      </c>
    </row>
    <row r="5" spans="1:6" x14ac:dyDescent="0.25">
      <c r="A5" s="1" t="s">
        <v>2100</v>
      </c>
      <c r="B5" s="1" t="s">
        <v>2101</v>
      </c>
      <c r="C5" s="251" t="s">
        <v>2102</v>
      </c>
      <c r="D5" s="1" t="s">
        <v>2103</v>
      </c>
      <c r="E5" s="1" t="s">
        <v>2104</v>
      </c>
      <c r="F5" s="1" t="s">
        <v>2105</v>
      </c>
    </row>
    <row r="6" spans="1:6" x14ac:dyDescent="0.25">
      <c r="A6" s="1" t="s">
        <v>2100</v>
      </c>
      <c r="B6" s="1" t="s">
        <v>2106</v>
      </c>
      <c r="C6" s="251" t="s">
        <v>2107</v>
      </c>
      <c r="D6" s="1" t="s">
        <v>2108</v>
      </c>
      <c r="E6" s="1" t="s">
        <v>2104</v>
      </c>
      <c r="F6" s="1" t="s">
        <v>2105</v>
      </c>
    </row>
    <row r="7" spans="1:6" x14ac:dyDescent="0.25">
      <c r="A7" s="1" t="s">
        <v>2100</v>
      </c>
      <c r="B7" s="1" t="s">
        <v>2109</v>
      </c>
      <c r="C7" s="251" t="s">
        <v>2110</v>
      </c>
      <c r="D7" s="1" t="s">
        <v>2108</v>
      </c>
      <c r="E7" s="1" t="s">
        <v>2104</v>
      </c>
      <c r="F7" s="1" t="s">
        <v>2105</v>
      </c>
    </row>
    <row r="8" spans="1:6" x14ac:dyDescent="0.25">
      <c r="A8" s="1" t="s">
        <v>2100</v>
      </c>
      <c r="B8" s="1" t="s">
        <v>2111</v>
      </c>
      <c r="C8" s="251" t="s">
        <v>2112</v>
      </c>
      <c r="D8" s="1" t="s">
        <v>2113</v>
      </c>
      <c r="E8" s="1" t="s">
        <v>2104</v>
      </c>
      <c r="F8" s="1" t="s">
        <v>2105</v>
      </c>
    </row>
    <row r="9" spans="1:6" x14ac:dyDescent="0.25">
      <c r="A9" s="1" t="s">
        <v>2114</v>
      </c>
      <c r="B9" s="1" t="s">
        <v>2115</v>
      </c>
      <c r="C9" s="251" t="s">
        <v>2116</v>
      </c>
      <c r="D9" s="1" t="s">
        <v>2117</v>
      </c>
      <c r="E9" s="1" t="s">
        <v>2104</v>
      </c>
      <c r="F9" s="1" t="s">
        <v>2118</v>
      </c>
    </row>
    <row r="10" spans="1:6" x14ac:dyDescent="0.25">
      <c r="A10" s="1" t="s">
        <v>2114</v>
      </c>
      <c r="B10" s="1" t="s">
        <v>2119</v>
      </c>
      <c r="C10" s="458" t="s">
        <v>2120</v>
      </c>
      <c r="D10" s="1" t="s">
        <v>2117</v>
      </c>
      <c r="E10" s="1" t="s">
        <v>2104</v>
      </c>
      <c r="F10" s="1" t="s">
        <v>2118</v>
      </c>
    </row>
    <row r="11" spans="1:6" x14ac:dyDescent="0.25">
      <c r="A11" s="1" t="s">
        <v>2114</v>
      </c>
      <c r="B11" s="1" t="s">
        <v>2121</v>
      </c>
      <c r="C11" s="458" t="s">
        <v>2122</v>
      </c>
      <c r="D11" s="1" t="s">
        <v>2117</v>
      </c>
      <c r="E11" s="1" t="s">
        <v>2104</v>
      </c>
      <c r="F11" s="1" t="s">
        <v>2118</v>
      </c>
    </row>
    <row r="12" spans="1:6" x14ac:dyDescent="0.25">
      <c r="A12" s="88" t="s">
        <v>2580</v>
      </c>
      <c r="B12" s="1" t="s">
        <v>2123</v>
      </c>
      <c r="C12" s="458" t="s">
        <v>2124</v>
      </c>
      <c r="D12" s="1" t="s">
        <v>2117</v>
      </c>
      <c r="E12" s="1" t="s">
        <v>2104</v>
      </c>
      <c r="F12" s="1" t="s">
        <v>2118</v>
      </c>
    </row>
    <row r="13" spans="1:6" x14ac:dyDescent="0.25">
      <c r="A13" s="1" t="s">
        <v>2114</v>
      </c>
      <c r="B13" s="1" t="s">
        <v>2125</v>
      </c>
      <c r="C13" s="458" t="s">
        <v>2126</v>
      </c>
      <c r="D13" s="1" t="s">
        <v>2117</v>
      </c>
      <c r="E13" s="1" t="s">
        <v>2104</v>
      </c>
      <c r="F13" s="1" t="s">
        <v>2127</v>
      </c>
    </row>
    <row r="14" spans="1:6" x14ac:dyDescent="0.25">
      <c r="A14" s="1" t="s">
        <v>2114</v>
      </c>
      <c r="B14" s="1" t="s">
        <v>2128</v>
      </c>
      <c r="C14" s="458" t="s">
        <v>2129</v>
      </c>
      <c r="D14" s="1" t="s">
        <v>2117</v>
      </c>
      <c r="E14" s="1" t="s">
        <v>2104</v>
      </c>
      <c r="F14" s="1" t="s">
        <v>2127</v>
      </c>
    </row>
    <row r="15" spans="1:6" x14ac:dyDescent="0.25">
      <c r="A15" s="1" t="s">
        <v>2114</v>
      </c>
      <c r="B15" s="1" t="s">
        <v>2130</v>
      </c>
      <c r="C15" s="458" t="s">
        <v>2131</v>
      </c>
      <c r="D15" s="1" t="s">
        <v>2117</v>
      </c>
      <c r="E15" s="1" t="s">
        <v>2104</v>
      </c>
      <c r="F15" s="1" t="s">
        <v>2127</v>
      </c>
    </row>
    <row r="16" spans="1:6" x14ac:dyDescent="0.25">
      <c r="A16" s="1" t="s">
        <v>2114</v>
      </c>
      <c r="B16" s="1" t="s">
        <v>2132</v>
      </c>
      <c r="C16" s="458" t="s">
        <v>2133</v>
      </c>
      <c r="D16" s="1" t="s">
        <v>2134</v>
      </c>
      <c r="E16" s="1" t="s">
        <v>2104</v>
      </c>
      <c r="F16" s="1" t="s">
        <v>2135</v>
      </c>
    </row>
    <row r="17" spans="1:6" x14ac:dyDescent="0.25">
      <c r="A17" s="1" t="s">
        <v>2114</v>
      </c>
      <c r="B17" s="1" t="s">
        <v>2136</v>
      </c>
      <c r="C17" s="458" t="s">
        <v>2137</v>
      </c>
      <c r="D17" s="1" t="s">
        <v>2134</v>
      </c>
      <c r="E17" s="1" t="s">
        <v>2104</v>
      </c>
      <c r="F17" s="1" t="s">
        <v>2135</v>
      </c>
    </row>
    <row r="18" spans="1:6" x14ac:dyDescent="0.25">
      <c r="A18" s="1" t="s">
        <v>2114</v>
      </c>
      <c r="B18" s="1" t="s">
        <v>2138</v>
      </c>
      <c r="C18" s="458" t="s">
        <v>2139</v>
      </c>
      <c r="D18" s="1" t="s">
        <v>2134</v>
      </c>
      <c r="E18" s="1" t="s">
        <v>2104</v>
      </c>
      <c r="F18" s="1" t="s">
        <v>2140</v>
      </c>
    </row>
    <row r="19" spans="1:6" x14ac:dyDescent="0.25">
      <c r="A19" s="1" t="s">
        <v>2141</v>
      </c>
      <c r="B19" s="1" t="s">
        <v>2142</v>
      </c>
      <c r="C19" s="251" t="s">
        <v>2143</v>
      </c>
      <c r="D19" s="1" t="s">
        <v>2143</v>
      </c>
      <c r="E19" s="1" t="s">
        <v>2104</v>
      </c>
      <c r="F19" s="1" t="s">
        <v>2144</v>
      </c>
    </row>
    <row r="20" spans="1:6" x14ac:dyDescent="0.25">
      <c r="A20" s="1" t="s">
        <v>2141</v>
      </c>
      <c r="B20" s="1" t="s">
        <v>2145</v>
      </c>
      <c r="C20" s="251" t="s">
        <v>2146</v>
      </c>
      <c r="D20" s="1" t="s">
        <v>2143</v>
      </c>
      <c r="E20" s="1" t="s">
        <v>2104</v>
      </c>
      <c r="F20" s="1" t="s">
        <v>2147</v>
      </c>
    </row>
    <row r="21" spans="1:6" x14ac:dyDescent="0.25">
      <c r="A21" s="1" t="s">
        <v>2141</v>
      </c>
      <c r="B21" s="1" t="s">
        <v>2148</v>
      </c>
      <c r="C21" s="251" t="s">
        <v>2149</v>
      </c>
      <c r="D21" s="1" t="s">
        <v>2150</v>
      </c>
      <c r="E21" s="1" t="s">
        <v>2104</v>
      </c>
      <c r="F21" s="1" t="s">
        <v>2147</v>
      </c>
    </row>
    <row r="22" spans="1:6" x14ac:dyDescent="0.25">
      <c r="A22" s="1" t="s">
        <v>2141</v>
      </c>
      <c r="B22" s="1" t="s">
        <v>2151</v>
      </c>
      <c r="C22" s="251" t="s">
        <v>2152</v>
      </c>
      <c r="D22" s="1" t="s">
        <v>2150</v>
      </c>
      <c r="E22" s="1" t="s">
        <v>2104</v>
      </c>
      <c r="F22" s="1" t="s">
        <v>2147</v>
      </c>
    </row>
    <row r="23" spans="1:6" x14ac:dyDescent="0.25">
      <c r="A23" s="1" t="s">
        <v>2141</v>
      </c>
      <c r="B23" s="1" t="s">
        <v>2153</v>
      </c>
      <c r="C23" s="251" t="s">
        <v>2154</v>
      </c>
      <c r="D23" s="1" t="s">
        <v>2150</v>
      </c>
      <c r="E23" s="1" t="s">
        <v>2104</v>
      </c>
      <c r="F23" s="1" t="s">
        <v>2147</v>
      </c>
    </row>
    <row r="24" spans="1:6" x14ac:dyDescent="0.25">
      <c r="A24" s="1" t="s">
        <v>2141</v>
      </c>
      <c r="B24" s="1" t="s">
        <v>2155</v>
      </c>
      <c r="C24" s="251" t="s">
        <v>2156</v>
      </c>
      <c r="D24" s="1" t="s">
        <v>2157</v>
      </c>
      <c r="E24" s="1" t="s">
        <v>2104</v>
      </c>
      <c r="F24" s="1" t="s">
        <v>2147</v>
      </c>
    </row>
    <row r="25" spans="1:6" x14ac:dyDescent="0.25">
      <c r="A25" s="1" t="s">
        <v>2478</v>
      </c>
      <c r="B25" s="1" t="s">
        <v>2490</v>
      </c>
      <c r="C25" s="251" t="s">
        <v>2158</v>
      </c>
      <c r="D25" s="1" t="s">
        <v>2159</v>
      </c>
      <c r="E25" s="1" t="s">
        <v>2104</v>
      </c>
      <c r="F25" s="1" t="s">
        <v>2160</v>
      </c>
    </row>
    <row r="26" spans="1:6" x14ac:dyDescent="0.25">
      <c r="A26" s="1" t="s">
        <v>2478</v>
      </c>
      <c r="B26" s="1" t="s">
        <v>2161</v>
      </c>
      <c r="C26" s="282" t="s">
        <v>2162</v>
      </c>
      <c r="D26" s="1" t="s">
        <v>2159</v>
      </c>
      <c r="E26" s="1" t="s">
        <v>2104</v>
      </c>
      <c r="F26" s="1" t="s">
        <v>2163</v>
      </c>
    </row>
    <row r="27" spans="1:6" x14ac:dyDescent="0.25">
      <c r="A27" s="1" t="s">
        <v>2478</v>
      </c>
      <c r="B27" s="1" t="s">
        <v>2164</v>
      </c>
      <c r="C27" s="282" t="s">
        <v>2165</v>
      </c>
      <c r="D27" s="1" t="s">
        <v>2159</v>
      </c>
      <c r="E27" s="1" t="s">
        <v>2104</v>
      </c>
      <c r="F27" s="1" t="s">
        <v>2147</v>
      </c>
    </row>
    <row r="28" spans="1:6" x14ac:dyDescent="0.25">
      <c r="A28" s="1" t="s">
        <v>2478</v>
      </c>
      <c r="B28" s="1" t="s">
        <v>2166</v>
      </c>
      <c r="C28" s="282" t="s">
        <v>2167</v>
      </c>
      <c r="D28" s="1" t="s">
        <v>2159</v>
      </c>
      <c r="E28" s="1" t="s">
        <v>2104</v>
      </c>
      <c r="F28" s="1" t="s">
        <v>2168</v>
      </c>
    </row>
    <row r="29" spans="1:6" x14ac:dyDescent="0.25">
      <c r="A29" s="1" t="s">
        <v>2478</v>
      </c>
      <c r="B29" s="1" t="s">
        <v>2169</v>
      </c>
      <c r="C29" s="282" t="s">
        <v>2170</v>
      </c>
      <c r="D29" s="1" t="s">
        <v>2159</v>
      </c>
      <c r="E29" s="1" t="s">
        <v>2104</v>
      </c>
      <c r="F29" s="1" t="s">
        <v>2171</v>
      </c>
    </row>
    <row r="30" spans="1:6" x14ac:dyDescent="0.25">
      <c r="A30" s="1" t="s">
        <v>2478</v>
      </c>
      <c r="B30" s="1" t="s">
        <v>2172</v>
      </c>
      <c r="C30" s="282" t="s">
        <v>2173</v>
      </c>
      <c r="D30" s="1" t="s">
        <v>2159</v>
      </c>
      <c r="E30" s="1" t="s">
        <v>2104</v>
      </c>
      <c r="F30" s="1" t="s">
        <v>2147</v>
      </c>
    </row>
    <row r="31" spans="1:6" x14ac:dyDescent="0.25">
      <c r="A31" s="1" t="s">
        <v>2478</v>
      </c>
      <c r="B31" s="1" t="s">
        <v>2174</v>
      </c>
      <c r="C31" s="282" t="s">
        <v>2175</v>
      </c>
      <c r="D31" s="1" t="s">
        <v>2159</v>
      </c>
      <c r="E31" s="1" t="s">
        <v>2104</v>
      </c>
      <c r="F31" s="1" t="s">
        <v>2147</v>
      </c>
    </row>
    <row r="32" spans="1:6" x14ac:dyDescent="0.25">
      <c r="A32" s="1" t="s">
        <v>2478</v>
      </c>
      <c r="B32" s="1" t="s">
        <v>2176</v>
      </c>
      <c r="C32" s="282" t="s">
        <v>2177</v>
      </c>
      <c r="D32" s="1" t="s">
        <v>2159</v>
      </c>
      <c r="E32" s="1" t="s">
        <v>2104</v>
      </c>
      <c r="F32" s="1" t="s">
        <v>2147</v>
      </c>
    </row>
    <row r="33" spans="1:6" x14ac:dyDescent="0.25">
      <c r="A33" s="1" t="s">
        <v>2478</v>
      </c>
      <c r="B33" s="1" t="s">
        <v>2178</v>
      </c>
      <c r="C33" s="282" t="s">
        <v>2179</v>
      </c>
      <c r="D33" s="1" t="s">
        <v>2159</v>
      </c>
      <c r="E33" s="1" t="s">
        <v>2104</v>
      </c>
      <c r="F33" s="1" t="s">
        <v>2147</v>
      </c>
    </row>
    <row r="34" spans="1:6" x14ac:dyDescent="0.25">
      <c r="A34" s="1" t="s">
        <v>2478</v>
      </c>
      <c r="B34" s="1" t="s">
        <v>2180</v>
      </c>
      <c r="C34" s="282" t="s">
        <v>2181</v>
      </c>
      <c r="D34" s="1" t="s">
        <v>2159</v>
      </c>
      <c r="E34" s="1" t="s">
        <v>2104</v>
      </c>
      <c r="F34" s="1" t="s">
        <v>2147</v>
      </c>
    </row>
    <row r="35" spans="1:6" x14ac:dyDescent="0.25">
      <c r="A35" s="1" t="s">
        <v>2478</v>
      </c>
      <c r="B35" s="1" t="s">
        <v>2182</v>
      </c>
      <c r="C35" s="282" t="s">
        <v>2183</v>
      </c>
      <c r="D35" s="1" t="s">
        <v>2184</v>
      </c>
      <c r="E35" s="1" t="s">
        <v>2104</v>
      </c>
      <c r="F35" s="1" t="s">
        <v>2147</v>
      </c>
    </row>
    <row r="36" spans="1:6" x14ac:dyDescent="0.25">
      <c r="A36" s="1" t="s">
        <v>2185</v>
      </c>
      <c r="B36" s="1" t="s">
        <v>2186</v>
      </c>
      <c r="C36" s="251" t="s">
        <v>2187</v>
      </c>
      <c r="D36" s="1" t="s">
        <v>2188</v>
      </c>
      <c r="E36" s="1" t="s">
        <v>2104</v>
      </c>
      <c r="F36" s="1" t="s">
        <v>2147</v>
      </c>
    </row>
    <row r="37" spans="1:6" x14ac:dyDescent="0.25">
      <c r="A37" s="1" t="s">
        <v>2189</v>
      </c>
      <c r="B37" s="1" t="s">
        <v>2190</v>
      </c>
      <c r="C37" s="251" t="s">
        <v>2191</v>
      </c>
      <c r="D37" s="1" t="s">
        <v>2192</v>
      </c>
      <c r="E37" s="1" t="s">
        <v>2104</v>
      </c>
      <c r="F37" s="1" t="s">
        <v>2193</v>
      </c>
    </row>
    <row r="38" spans="1:6" x14ac:dyDescent="0.25">
      <c r="A38" s="1" t="s">
        <v>2189</v>
      </c>
      <c r="B38" s="1" t="s">
        <v>2194</v>
      </c>
      <c r="C38" s="251" t="s">
        <v>2195</v>
      </c>
      <c r="D38" s="1" t="s">
        <v>2192</v>
      </c>
      <c r="E38" s="1" t="s">
        <v>2104</v>
      </c>
      <c r="F38" s="1" t="s">
        <v>2193</v>
      </c>
    </row>
    <row r="39" spans="1:6" x14ac:dyDescent="0.25">
      <c r="A39" s="1" t="s">
        <v>2189</v>
      </c>
      <c r="B39" s="1" t="s">
        <v>2196</v>
      </c>
      <c r="C39" s="251" t="s">
        <v>2197</v>
      </c>
      <c r="D39" s="1" t="s">
        <v>2192</v>
      </c>
      <c r="E39" s="1" t="s">
        <v>2104</v>
      </c>
      <c r="F39" s="1" t="s">
        <v>2193</v>
      </c>
    </row>
    <row r="40" spans="1:6" x14ac:dyDescent="0.25">
      <c r="A40" s="1" t="s">
        <v>2189</v>
      </c>
      <c r="B40" s="1" t="s">
        <v>2198</v>
      </c>
      <c r="C40" s="251" t="s">
        <v>2199</v>
      </c>
      <c r="D40" s="1" t="s">
        <v>0</v>
      </c>
      <c r="E40" s="1" t="s">
        <v>2104</v>
      </c>
      <c r="F40" s="1" t="s">
        <v>2160</v>
      </c>
    </row>
    <row r="41" spans="1:6" x14ac:dyDescent="0.25">
      <c r="A41" s="1" t="s">
        <v>2189</v>
      </c>
      <c r="B41" s="1" t="s">
        <v>2200</v>
      </c>
      <c r="C41" s="251" t="s">
        <v>2201</v>
      </c>
      <c r="D41" s="1" t="s">
        <v>0</v>
      </c>
      <c r="E41" s="1" t="s">
        <v>2104</v>
      </c>
      <c r="F41" s="1" t="s">
        <v>2147</v>
      </c>
    </row>
    <row r="42" spans="1:6" x14ac:dyDescent="0.25">
      <c r="A42" s="1" t="s">
        <v>2202</v>
      </c>
      <c r="B42" s="1" t="s">
        <v>2203</v>
      </c>
      <c r="C42" s="251" t="s">
        <v>2204</v>
      </c>
      <c r="D42" s="1" t="s">
        <v>2205</v>
      </c>
      <c r="E42" s="1" t="s">
        <v>2104</v>
      </c>
      <c r="F42" s="1" t="s">
        <v>2206</v>
      </c>
    </row>
    <row r="43" spans="1:6" x14ac:dyDescent="0.25">
      <c r="A43" s="1" t="s">
        <v>2202</v>
      </c>
      <c r="B43" s="1" t="s">
        <v>2207</v>
      </c>
      <c r="C43" s="251" t="s">
        <v>2208</v>
      </c>
      <c r="D43" s="1" t="s">
        <v>2205</v>
      </c>
      <c r="E43" s="1" t="s">
        <v>2104</v>
      </c>
      <c r="F43" s="1" t="s">
        <v>2160</v>
      </c>
    </row>
    <row r="44" spans="1:6" x14ac:dyDescent="0.25">
      <c r="A44" s="1" t="s">
        <v>2202</v>
      </c>
      <c r="B44" s="1" t="s">
        <v>2209</v>
      </c>
      <c r="C44" s="251" t="s">
        <v>2210</v>
      </c>
      <c r="D44" s="1" t="s">
        <v>2205</v>
      </c>
      <c r="E44" s="1" t="s">
        <v>2104</v>
      </c>
      <c r="F44" s="1" t="s">
        <v>2160</v>
      </c>
    </row>
    <row r="45" spans="1:6" x14ac:dyDescent="0.25">
      <c r="A45" s="1" t="s">
        <v>2202</v>
      </c>
      <c r="B45" s="1" t="s">
        <v>2211</v>
      </c>
      <c r="C45" s="251" t="s">
        <v>2212</v>
      </c>
      <c r="D45" s="1" t="s">
        <v>2205</v>
      </c>
      <c r="E45" s="1" t="s">
        <v>2104</v>
      </c>
      <c r="F45" s="1" t="s">
        <v>2147</v>
      </c>
    </row>
    <row r="46" spans="1:6" x14ac:dyDescent="0.25">
      <c r="A46" s="1" t="s">
        <v>2202</v>
      </c>
      <c r="B46" s="1" t="s">
        <v>2213</v>
      </c>
      <c r="C46" s="251" t="s">
        <v>2214</v>
      </c>
      <c r="D46" s="1" t="s">
        <v>2205</v>
      </c>
      <c r="E46" s="1" t="s">
        <v>2104</v>
      </c>
      <c r="F46" s="1" t="s">
        <v>2147</v>
      </c>
    </row>
    <row r="47" spans="1:6" x14ac:dyDescent="0.25">
      <c r="A47" s="1" t="s">
        <v>2202</v>
      </c>
      <c r="B47" s="1" t="s">
        <v>2215</v>
      </c>
      <c r="C47" s="251" t="s">
        <v>2216</v>
      </c>
      <c r="D47" s="1" t="s">
        <v>2205</v>
      </c>
      <c r="E47" s="1" t="s">
        <v>2104</v>
      </c>
      <c r="F47" s="1" t="s">
        <v>2147</v>
      </c>
    </row>
    <row r="48" spans="1:6" x14ac:dyDescent="0.25">
      <c r="A48" s="1" t="s">
        <v>2202</v>
      </c>
      <c r="B48" s="1" t="s">
        <v>2217</v>
      </c>
      <c r="C48" s="251" t="s">
        <v>2218</v>
      </c>
      <c r="D48" s="1" t="s">
        <v>2205</v>
      </c>
      <c r="E48" s="1" t="s">
        <v>2104</v>
      </c>
      <c r="F48" s="1" t="s">
        <v>2147</v>
      </c>
    </row>
    <row r="49" spans="1:6" x14ac:dyDescent="0.25">
      <c r="A49" s="1" t="s">
        <v>2202</v>
      </c>
      <c r="B49" s="1" t="s">
        <v>2219</v>
      </c>
      <c r="C49" s="251" t="s">
        <v>2220</v>
      </c>
      <c r="D49" s="1" t="s">
        <v>2205</v>
      </c>
      <c r="E49" s="1" t="s">
        <v>2104</v>
      </c>
      <c r="F49" s="1" t="s">
        <v>2147</v>
      </c>
    </row>
    <row r="50" spans="1:6" x14ac:dyDescent="0.25">
      <c r="A50" s="1" t="s">
        <v>2202</v>
      </c>
      <c r="B50" s="1" t="s">
        <v>2221</v>
      </c>
      <c r="C50" s="251" t="s">
        <v>2222</v>
      </c>
      <c r="D50" s="1" t="s">
        <v>2205</v>
      </c>
      <c r="E50" s="1" t="s">
        <v>2104</v>
      </c>
      <c r="F50" s="1" t="s">
        <v>2147</v>
      </c>
    </row>
    <row r="51" spans="1:6" x14ac:dyDescent="0.25">
      <c r="A51" s="1" t="s">
        <v>2202</v>
      </c>
      <c r="B51" s="1" t="s">
        <v>2223</v>
      </c>
      <c r="C51" s="251" t="s">
        <v>2224</v>
      </c>
      <c r="D51" s="1" t="s">
        <v>2205</v>
      </c>
      <c r="E51" s="1" t="s">
        <v>2104</v>
      </c>
      <c r="F51" s="1" t="s">
        <v>2147</v>
      </c>
    </row>
    <row r="52" spans="1:6" x14ac:dyDescent="0.25">
      <c r="A52" s="1" t="s">
        <v>2202</v>
      </c>
      <c r="B52" s="1" t="s">
        <v>2225</v>
      </c>
      <c r="C52" s="251" t="s">
        <v>2226</v>
      </c>
      <c r="D52" s="1" t="s">
        <v>2205</v>
      </c>
      <c r="E52" s="1" t="s">
        <v>2104</v>
      </c>
      <c r="F52" s="1" t="s">
        <v>2147</v>
      </c>
    </row>
    <row r="53" spans="1:6" x14ac:dyDescent="0.25">
      <c r="A53" s="1" t="s">
        <v>2229</v>
      </c>
      <c r="B53" s="1" t="s">
        <v>2490</v>
      </c>
      <c r="C53" s="251" t="s">
        <v>2227</v>
      </c>
      <c r="D53" s="1" t="s">
        <v>2228</v>
      </c>
      <c r="E53" s="1" t="s">
        <v>2104</v>
      </c>
      <c r="F53" s="1" t="s">
        <v>2160</v>
      </c>
    </row>
    <row r="54" spans="1:6" x14ac:dyDescent="0.25">
      <c r="A54" s="1" t="s">
        <v>2229</v>
      </c>
      <c r="B54" s="1" t="s">
        <v>2230</v>
      </c>
      <c r="C54" s="251" t="s">
        <v>2231</v>
      </c>
      <c r="D54" s="1" t="s">
        <v>2228</v>
      </c>
      <c r="E54" s="1" t="s">
        <v>2104</v>
      </c>
      <c r="F54" s="1" t="s">
        <v>2160</v>
      </c>
    </row>
    <row r="55" spans="1:6" x14ac:dyDescent="0.25">
      <c r="A55" s="1" t="s">
        <v>2229</v>
      </c>
      <c r="B55" s="1" t="s">
        <v>2232</v>
      </c>
      <c r="C55" s="251" t="s">
        <v>2233</v>
      </c>
      <c r="D55" s="1" t="s">
        <v>2228</v>
      </c>
      <c r="E55" s="1" t="s">
        <v>2104</v>
      </c>
      <c r="F55" s="1" t="s">
        <v>2160</v>
      </c>
    </row>
    <row r="56" spans="1:6" x14ac:dyDescent="0.25">
      <c r="A56" s="1" t="s">
        <v>2229</v>
      </c>
      <c r="B56" s="1" t="s">
        <v>2234</v>
      </c>
      <c r="C56" s="251" t="s">
        <v>2235</v>
      </c>
      <c r="D56" s="1" t="s">
        <v>2228</v>
      </c>
      <c r="E56" s="1" t="s">
        <v>2104</v>
      </c>
      <c r="F56" s="1" t="s">
        <v>2236</v>
      </c>
    </row>
    <row r="57" spans="1:6" x14ac:dyDescent="0.25">
      <c r="A57" s="1" t="s">
        <v>2237</v>
      </c>
      <c r="B57" s="1" t="s">
        <v>2238</v>
      </c>
      <c r="C57" s="251" t="s">
        <v>2239</v>
      </c>
      <c r="D57" s="1" t="s">
        <v>2228</v>
      </c>
      <c r="E57" s="1" t="s">
        <v>2104</v>
      </c>
      <c r="F57" s="2" t="s">
        <v>2240</v>
      </c>
    </row>
    <row r="58" spans="1:6" x14ac:dyDescent="0.25">
      <c r="A58" s="1" t="s">
        <v>2237</v>
      </c>
      <c r="B58" s="1" t="s">
        <v>2241</v>
      </c>
      <c r="C58" s="251" t="s">
        <v>2242</v>
      </c>
      <c r="D58" s="1" t="s">
        <v>2228</v>
      </c>
      <c r="E58" s="1" t="s">
        <v>2104</v>
      </c>
      <c r="F58" s="2" t="s">
        <v>2243</v>
      </c>
    </row>
    <row r="59" spans="1:6" x14ac:dyDescent="0.25">
      <c r="A59" s="1" t="s">
        <v>2244</v>
      </c>
      <c r="B59" s="1" t="s">
        <v>2245</v>
      </c>
      <c r="C59" s="251" t="s">
        <v>2246</v>
      </c>
      <c r="D59" s="1" t="s">
        <v>2228</v>
      </c>
      <c r="E59" s="1" t="s">
        <v>2104</v>
      </c>
      <c r="F59" s="2" t="s">
        <v>2247</v>
      </c>
    </row>
    <row r="60" spans="1:6" x14ac:dyDescent="0.25">
      <c r="A60" s="1" t="s">
        <v>2244</v>
      </c>
      <c r="B60" s="1" t="s">
        <v>2248</v>
      </c>
      <c r="C60" s="251" t="s">
        <v>2249</v>
      </c>
      <c r="D60" s="1" t="s">
        <v>2228</v>
      </c>
      <c r="E60" s="1" t="s">
        <v>2104</v>
      </c>
      <c r="F60" s="2" t="s">
        <v>2250</v>
      </c>
    </row>
    <row r="61" spans="1:6" x14ac:dyDescent="0.25">
      <c r="A61" s="1" t="s">
        <v>2244</v>
      </c>
      <c r="B61" s="1" t="s">
        <v>2251</v>
      </c>
      <c r="C61" s="251" t="s">
        <v>2252</v>
      </c>
      <c r="D61" s="1" t="s">
        <v>2228</v>
      </c>
      <c r="E61" s="1" t="s">
        <v>2104</v>
      </c>
      <c r="F61" s="2" t="s">
        <v>2247</v>
      </c>
    </row>
    <row r="62" spans="1:6" x14ac:dyDescent="0.25">
      <c r="A62" s="1" t="s">
        <v>2253</v>
      </c>
      <c r="B62" s="1" t="s">
        <v>2254</v>
      </c>
      <c r="C62" s="251" t="s">
        <v>2255</v>
      </c>
      <c r="D62" s="1" t="s">
        <v>2228</v>
      </c>
      <c r="E62" s="1" t="s">
        <v>2104</v>
      </c>
      <c r="F62" s="2" t="s">
        <v>2247</v>
      </c>
    </row>
    <row r="63" spans="1:6" x14ac:dyDescent="0.25">
      <c r="A63" s="1" t="s">
        <v>2256</v>
      </c>
      <c r="B63" s="1" t="s">
        <v>2257</v>
      </c>
      <c r="C63" s="251" t="s">
        <v>2258</v>
      </c>
      <c r="D63" s="1" t="s">
        <v>2228</v>
      </c>
      <c r="E63" s="1" t="s">
        <v>2104</v>
      </c>
      <c r="F63" s="2" t="s">
        <v>2247</v>
      </c>
    </row>
    <row r="64" spans="1:6" x14ac:dyDescent="0.25">
      <c r="A64" s="1" t="s">
        <v>2244</v>
      </c>
      <c r="B64" s="1" t="s">
        <v>2259</v>
      </c>
      <c r="C64" s="251" t="s">
        <v>2260</v>
      </c>
      <c r="D64" s="1" t="s">
        <v>2228</v>
      </c>
      <c r="E64" s="1" t="s">
        <v>2104</v>
      </c>
      <c r="F64" s="2" t="s">
        <v>2247</v>
      </c>
    </row>
    <row r="65" spans="1:6" x14ac:dyDescent="0.25">
      <c r="A65" s="1" t="s">
        <v>2261</v>
      </c>
      <c r="B65" s="1" t="s">
        <v>2262</v>
      </c>
      <c r="C65" s="251" t="s">
        <v>2263</v>
      </c>
      <c r="D65" s="1" t="s">
        <v>2264</v>
      </c>
      <c r="E65" s="1" t="s">
        <v>2104</v>
      </c>
      <c r="F65" s="1" t="s">
        <v>2265</v>
      </c>
    </row>
    <row r="66" spans="1:6" x14ac:dyDescent="0.25">
      <c r="A66" s="1" t="s">
        <v>2266</v>
      </c>
      <c r="B66" s="2" t="s">
        <v>2267</v>
      </c>
      <c r="C66" s="251" t="s">
        <v>2268</v>
      </c>
      <c r="D66" s="1" t="s">
        <v>2269</v>
      </c>
      <c r="E66" s="1" t="s">
        <v>2269</v>
      </c>
      <c r="F66" s="1" t="s">
        <v>2105</v>
      </c>
    </row>
    <row r="67" spans="1:6" x14ac:dyDescent="0.25">
      <c r="A67" s="1" t="s">
        <v>2266</v>
      </c>
      <c r="B67" s="2" t="s">
        <v>2090</v>
      </c>
      <c r="C67" s="251" t="s">
        <v>2270</v>
      </c>
      <c r="D67" s="1" t="s">
        <v>2269</v>
      </c>
      <c r="E67" s="1" t="s">
        <v>2269</v>
      </c>
      <c r="F67" s="1" t="s">
        <v>2105</v>
      </c>
    </row>
    <row r="68" spans="1:6" x14ac:dyDescent="0.25">
      <c r="A68" s="1" t="s">
        <v>2266</v>
      </c>
      <c r="B68" s="2" t="s">
        <v>2271</v>
      </c>
      <c r="C68" s="251" t="s">
        <v>2272</v>
      </c>
      <c r="D68" s="1" t="s">
        <v>2269</v>
      </c>
      <c r="E68" s="1" t="s">
        <v>2269</v>
      </c>
      <c r="F68" s="1" t="s">
        <v>2105</v>
      </c>
    </row>
    <row r="69" spans="1:6" x14ac:dyDescent="0.25">
      <c r="A69" s="1" t="s">
        <v>2266</v>
      </c>
      <c r="B69" s="2" t="s">
        <v>2273</v>
      </c>
      <c r="C69" s="251" t="s">
        <v>2274</v>
      </c>
      <c r="D69" s="1" t="s">
        <v>2269</v>
      </c>
      <c r="E69" s="1" t="s">
        <v>2269</v>
      </c>
      <c r="F69" s="1" t="s">
        <v>2105</v>
      </c>
    </row>
    <row r="70" spans="1:6" x14ac:dyDescent="0.25">
      <c r="A70" s="1" t="s">
        <v>2266</v>
      </c>
      <c r="B70" s="2" t="s">
        <v>2275</v>
      </c>
      <c r="C70" s="251" t="s">
        <v>2276</v>
      </c>
      <c r="D70" s="1" t="s">
        <v>2269</v>
      </c>
      <c r="E70" s="1" t="s">
        <v>2269</v>
      </c>
      <c r="F70" s="1" t="s">
        <v>2105</v>
      </c>
    </row>
    <row r="71" spans="1:6" x14ac:dyDescent="0.25">
      <c r="A71" s="1" t="s">
        <v>2266</v>
      </c>
      <c r="B71" s="2" t="s">
        <v>2277</v>
      </c>
      <c r="C71" s="251" t="s">
        <v>2278</v>
      </c>
      <c r="D71" s="1" t="s">
        <v>2269</v>
      </c>
      <c r="E71" s="1" t="s">
        <v>2269</v>
      </c>
      <c r="F71" s="1" t="s">
        <v>2105</v>
      </c>
    </row>
    <row r="72" spans="1:6" x14ac:dyDescent="0.25">
      <c r="A72" s="1" t="s">
        <v>2266</v>
      </c>
      <c r="B72" s="2" t="s">
        <v>2279</v>
      </c>
      <c r="C72" s="251" t="s">
        <v>2280</v>
      </c>
      <c r="D72" s="1" t="s">
        <v>2269</v>
      </c>
      <c r="E72" s="1" t="s">
        <v>2269</v>
      </c>
      <c r="F72" s="1" t="s">
        <v>2105</v>
      </c>
    </row>
    <row r="73" spans="1:6" x14ac:dyDescent="0.25">
      <c r="A73" s="1" t="s">
        <v>2266</v>
      </c>
      <c r="B73" s="2" t="s">
        <v>2281</v>
      </c>
      <c r="C73" s="251" t="s">
        <v>2282</v>
      </c>
      <c r="D73" s="1" t="s">
        <v>2269</v>
      </c>
      <c r="E73" s="1" t="s">
        <v>2269</v>
      </c>
      <c r="F73" s="1" t="s">
        <v>2105</v>
      </c>
    </row>
    <row r="74" spans="1:6" x14ac:dyDescent="0.25">
      <c r="A74" s="1" t="s">
        <v>2266</v>
      </c>
      <c r="B74" s="2" t="s">
        <v>2283</v>
      </c>
      <c r="C74" s="251" t="s">
        <v>2284</v>
      </c>
      <c r="D74" s="1" t="s">
        <v>2269</v>
      </c>
      <c r="E74" s="1" t="s">
        <v>2269</v>
      </c>
      <c r="F74" s="1" t="s">
        <v>2105</v>
      </c>
    </row>
    <row r="75" spans="1:6" x14ac:dyDescent="0.25">
      <c r="A75" s="1" t="s">
        <v>2266</v>
      </c>
      <c r="B75" s="2" t="s">
        <v>2092</v>
      </c>
      <c r="C75" s="251" t="s">
        <v>2285</v>
      </c>
      <c r="D75" s="1" t="s">
        <v>2269</v>
      </c>
      <c r="E75" s="1" t="s">
        <v>2269</v>
      </c>
      <c r="F75" s="1" t="s">
        <v>2105</v>
      </c>
    </row>
    <row r="76" spans="1:6" x14ac:dyDescent="0.25">
      <c r="A76" s="1" t="s">
        <v>2266</v>
      </c>
      <c r="B76" s="2" t="s">
        <v>2093</v>
      </c>
      <c r="C76" s="251" t="s">
        <v>2286</v>
      </c>
      <c r="D76" s="1" t="s">
        <v>2269</v>
      </c>
      <c r="E76" s="1" t="s">
        <v>2269</v>
      </c>
      <c r="F76" s="1" t="s">
        <v>2105</v>
      </c>
    </row>
    <row r="77" spans="1:6" x14ac:dyDescent="0.25">
      <c r="A77" s="1" t="s">
        <v>2266</v>
      </c>
      <c r="B77" s="2" t="s">
        <v>2287</v>
      </c>
      <c r="C77" s="251" t="s">
        <v>2288</v>
      </c>
      <c r="D77" s="1" t="s">
        <v>2269</v>
      </c>
      <c r="E77" s="1" t="s">
        <v>2269</v>
      </c>
      <c r="F77" s="1" t="s">
        <v>2491</v>
      </c>
    </row>
    <row r="78" spans="1:6" x14ac:dyDescent="0.25">
      <c r="A78" s="1" t="s">
        <v>2266</v>
      </c>
      <c r="B78" s="2" t="s">
        <v>2289</v>
      </c>
      <c r="C78" s="251" t="s">
        <v>2290</v>
      </c>
      <c r="D78" s="1" t="s">
        <v>2269</v>
      </c>
      <c r="E78" s="1" t="s">
        <v>2269</v>
      </c>
      <c r="F78" s="1" t="s">
        <v>2491</v>
      </c>
    </row>
    <row r="79" spans="1:6" x14ac:dyDescent="0.25">
      <c r="A79" s="1" t="s">
        <v>2266</v>
      </c>
      <c r="B79" s="2" t="s">
        <v>2291</v>
      </c>
      <c r="C79" s="251" t="s">
        <v>2292</v>
      </c>
      <c r="D79" s="1" t="s">
        <v>2269</v>
      </c>
      <c r="E79" s="1" t="s">
        <v>2269</v>
      </c>
      <c r="F79" s="1" t="s">
        <v>2492</v>
      </c>
    </row>
    <row r="80" spans="1:6" x14ac:dyDescent="0.25">
      <c r="A80" s="1" t="s">
        <v>2266</v>
      </c>
      <c r="B80" s="2" t="s">
        <v>2293</v>
      </c>
      <c r="C80" s="251" t="s">
        <v>2294</v>
      </c>
      <c r="D80" s="1" t="s">
        <v>2269</v>
      </c>
      <c r="E80" s="1" t="s">
        <v>2269</v>
      </c>
      <c r="F80" s="1" t="s">
        <v>2493</v>
      </c>
    </row>
    <row r="81" spans="1:6" x14ac:dyDescent="0.25">
      <c r="A81" s="1" t="s">
        <v>2295</v>
      </c>
      <c r="B81" s="2" t="s">
        <v>2094</v>
      </c>
      <c r="C81" s="251" t="s">
        <v>2296</v>
      </c>
      <c r="D81" s="1" t="s">
        <v>2269</v>
      </c>
      <c r="E81" s="1" t="s">
        <v>2269</v>
      </c>
      <c r="F81" s="1" t="s">
        <v>2147</v>
      </c>
    </row>
    <row r="82" spans="1:6" x14ac:dyDescent="0.25">
      <c r="A82" s="1" t="s">
        <v>2295</v>
      </c>
      <c r="B82" s="2" t="s">
        <v>2095</v>
      </c>
      <c r="C82" s="251" t="s">
        <v>2297</v>
      </c>
      <c r="D82" s="1" t="s">
        <v>2269</v>
      </c>
      <c r="E82" s="1" t="s">
        <v>2269</v>
      </c>
      <c r="F82" s="1" t="s">
        <v>2193</v>
      </c>
    </row>
    <row r="83" spans="1:6" x14ac:dyDescent="0.25">
      <c r="A83" s="1" t="s">
        <v>2295</v>
      </c>
      <c r="B83" s="2" t="s">
        <v>2096</v>
      </c>
      <c r="C83" s="251" t="s">
        <v>2298</v>
      </c>
      <c r="D83" s="1" t="s">
        <v>2269</v>
      </c>
      <c r="E83" s="1" t="s">
        <v>2269</v>
      </c>
      <c r="F83" s="1" t="s">
        <v>2193</v>
      </c>
    </row>
    <row r="84" spans="1:6" x14ac:dyDescent="0.25">
      <c r="A84" s="1" t="s">
        <v>2295</v>
      </c>
      <c r="B84" s="2" t="s">
        <v>2097</v>
      </c>
      <c r="C84" s="251" t="s">
        <v>2299</v>
      </c>
      <c r="D84" s="1" t="s">
        <v>2269</v>
      </c>
      <c r="E84" s="1" t="s">
        <v>2269</v>
      </c>
      <c r="F84" s="1" t="s">
        <v>2494</v>
      </c>
    </row>
    <row r="85" spans="1:6" x14ac:dyDescent="0.25">
      <c r="A85" s="1" t="s">
        <v>2295</v>
      </c>
      <c r="B85" s="2" t="s">
        <v>2098</v>
      </c>
      <c r="C85" s="251" t="s">
        <v>2300</v>
      </c>
      <c r="D85" s="1" t="s">
        <v>2269</v>
      </c>
      <c r="E85" s="1" t="s">
        <v>2269</v>
      </c>
      <c r="F85" s="1" t="s">
        <v>2494</v>
      </c>
    </row>
    <row r="86" spans="1:6" x14ac:dyDescent="0.25">
      <c r="A86" s="1" t="s">
        <v>2295</v>
      </c>
      <c r="B86" s="2" t="s">
        <v>2099</v>
      </c>
      <c r="C86" s="251" t="s">
        <v>2301</v>
      </c>
      <c r="D86" s="1" t="s">
        <v>2269</v>
      </c>
      <c r="E86" s="1" t="s">
        <v>2269</v>
      </c>
      <c r="F86" s="1" t="s">
        <v>2193</v>
      </c>
    </row>
    <row r="87" spans="1:6" x14ac:dyDescent="0.25">
      <c r="A87" s="1" t="s">
        <v>2295</v>
      </c>
      <c r="B87" s="2" t="s">
        <v>2302</v>
      </c>
      <c r="C87" s="251" t="s">
        <v>2303</v>
      </c>
      <c r="D87" s="1" t="s">
        <v>2269</v>
      </c>
      <c r="E87" s="1" t="s">
        <v>2269</v>
      </c>
      <c r="F87" s="1" t="s">
        <v>2495</v>
      </c>
    </row>
    <row r="88" spans="1:6" x14ac:dyDescent="0.25">
      <c r="A88" s="1" t="s">
        <v>2295</v>
      </c>
      <c r="B88" s="2" t="s">
        <v>2304</v>
      </c>
      <c r="C88" s="251" t="s">
        <v>2305</v>
      </c>
      <c r="D88" s="1" t="s">
        <v>2269</v>
      </c>
      <c r="E88" s="1" t="s">
        <v>2269</v>
      </c>
      <c r="F88" s="1" t="s">
        <v>2495</v>
      </c>
    </row>
    <row r="89" spans="1:6" x14ac:dyDescent="0.25">
      <c r="A89" s="1" t="s">
        <v>2295</v>
      </c>
      <c r="B89" s="2" t="s">
        <v>2306</v>
      </c>
      <c r="C89" s="251" t="s">
        <v>2307</v>
      </c>
      <c r="D89" s="1" t="s">
        <v>2269</v>
      </c>
      <c r="E89" s="1" t="s">
        <v>2269</v>
      </c>
      <c r="F89" s="1" t="s">
        <v>2496</v>
      </c>
    </row>
    <row r="90" spans="1:6" x14ac:dyDescent="0.25">
      <c r="A90" s="1" t="s">
        <v>2295</v>
      </c>
      <c r="B90" s="2" t="s">
        <v>2308</v>
      </c>
      <c r="C90" s="251" t="s">
        <v>2309</v>
      </c>
      <c r="D90" s="1" t="s">
        <v>2269</v>
      </c>
      <c r="E90" s="1" t="s">
        <v>2269</v>
      </c>
      <c r="F90" s="1" t="s">
        <v>2496</v>
      </c>
    </row>
    <row r="91" spans="1:6" x14ac:dyDescent="0.25">
      <c r="A91" s="1" t="s">
        <v>2295</v>
      </c>
      <c r="B91" s="2" t="s">
        <v>2310</v>
      </c>
      <c r="C91" s="251" t="s">
        <v>2311</v>
      </c>
      <c r="D91" s="1" t="s">
        <v>2269</v>
      </c>
      <c r="E91" s="1" t="s">
        <v>2269</v>
      </c>
      <c r="F91" s="1" t="s">
        <v>2497</v>
      </c>
    </row>
    <row r="92" spans="1:6" x14ac:dyDescent="0.25">
      <c r="A92" s="1" t="s">
        <v>2295</v>
      </c>
      <c r="B92" s="2" t="s">
        <v>2312</v>
      </c>
      <c r="C92" s="251" t="s">
        <v>2313</v>
      </c>
      <c r="D92" s="1" t="s">
        <v>2269</v>
      </c>
      <c r="E92" s="1" t="s">
        <v>2269</v>
      </c>
      <c r="F92" s="1" t="s">
        <v>2497</v>
      </c>
    </row>
    <row r="93" spans="1:6" x14ac:dyDescent="0.25">
      <c r="A93" s="1" t="s">
        <v>2295</v>
      </c>
      <c r="B93" s="2" t="s">
        <v>2314</v>
      </c>
      <c r="C93" s="251" t="s">
        <v>2315</v>
      </c>
      <c r="D93" s="1" t="s">
        <v>2269</v>
      </c>
      <c r="E93" s="1" t="s">
        <v>2269</v>
      </c>
      <c r="F93" s="1" t="s">
        <v>2497</v>
      </c>
    </row>
    <row r="94" spans="1:6" x14ac:dyDescent="0.25">
      <c r="A94" s="1" t="s">
        <v>2295</v>
      </c>
      <c r="B94" s="2" t="s">
        <v>2316</v>
      </c>
      <c r="C94" s="251" t="s">
        <v>2317</v>
      </c>
      <c r="D94" s="1" t="s">
        <v>2269</v>
      </c>
      <c r="E94" s="1" t="s">
        <v>2269</v>
      </c>
      <c r="F94" s="1" t="s">
        <v>2497</v>
      </c>
    </row>
    <row r="95" spans="1:6" x14ac:dyDescent="0.25">
      <c r="A95" s="1" t="s">
        <v>2295</v>
      </c>
      <c r="B95" s="2" t="s">
        <v>2318</v>
      </c>
      <c r="C95" s="251" t="s">
        <v>2319</v>
      </c>
      <c r="D95" s="1" t="s">
        <v>2269</v>
      </c>
      <c r="E95" s="1" t="s">
        <v>2269</v>
      </c>
      <c r="F95" s="1" t="s">
        <v>2498</v>
      </c>
    </row>
    <row r="96" spans="1:6" x14ac:dyDescent="0.25">
      <c r="A96" s="1" t="s">
        <v>2295</v>
      </c>
      <c r="B96" s="2" t="s">
        <v>2320</v>
      </c>
      <c r="C96" s="251" t="s">
        <v>2321</v>
      </c>
      <c r="D96" s="1" t="s">
        <v>2269</v>
      </c>
      <c r="E96" s="1" t="s">
        <v>2269</v>
      </c>
      <c r="F96" s="1" t="s">
        <v>2498</v>
      </c>
    </row>
    <row r="97" spans="1:6" x14ac:dyDescent="0.25">
      <c r="A97" s="1" t="s">
        <v>2295</v>
      </c>
      <c r="B97" s="2" t="s">
        <v>2322</v>
      </c>
      <c r="C97" s="251" t="s">
        <v>2323</v>
      </c>
      <c r="D97" s="1" t="s">
        <v>2269</v>
      </c>
      <c r="E97" s="1" t="s">
        <v>2269</v>
      </c>
      <c r="F97" s="1" t="s">
        <v>2499</v>
      </c>
    </row>
    <row r="98" spans="1:6" x14ac:dyDescent="0.25">
      <c r="A98" s="1" t="s">
        <v>2295</v>
      </c>
      <c r="B98" s="2" t="s">
        <v>2324</v>
      </c>
      <c r="C98" s="251" t="s">
        <v>2325</v>
      </c>
      <c r="D98" s="1" t="s">
        <v>2269</v>
      </c>
      <c r="E98" s="1" t="s">
        <v>2269</v>
      </c>
      <c r="F98" s="1" t="s">
        <v>2500</v>
      </c>
    </row>
    <row r="99" spans="1:6" x14ac:dyDescent="0.25">
      <c r="A99" s="1" t="s">
        <v>2295</v>
      </c>
      <c r="B99" s="2" t="s">
        <v>2326</v>
      </c>
      <c r="C99" s="251" t="s">
        <v>2327</v>
      </c>
      <c r="D99" s="1" t="s">
        <v>2269</v>
      </c>
      <c r="E99" s="1" t="s">
        <v>2269</v>
      </c>
      <c r="F99" s="1" t="s">
        <v>2501</v>
      </c>
    </row>
    <row r="100" spans="1:6" x14ac:dyDescent="0.25">
      <c r="A100" s="1" t="s">
        <v>2295</v>
      </c>
      <c r="B100" s="2" t="s">
        <v>2328</v>
      </c>
      <c r="C100" s="251" t="s">
        <v>2329</v>
      </c>
      <c r="D100" s="1" t="s">
        <v>2269</v>
      </c>
      <c r="E100" s="1" t="s">
        <v>2269</v>
      </c>
      <c r="F100" s="1" t="s">
        <v>2501</v>
      </c>
    </row>
    <row r="101" spans="1:6" x14ac:dyDescent="0.25">
      <c r="A101" s="1" t="s">
        <v>2295</v>
      </c>
      <c r="B101" s="2" t="s">
        <v>2330</v>
      </c>
      <c r="C101" s="251" t="s">
        <v>2331</v>
      </c>
      <c r="D101" s="1" t="s">
        <v>2269</v>
      </c>
      <c r="E101" s="1" t="s">
        <v>2269</v>
      </c>
      <c r="F101" s="1" t="s">
        <v>2501</v>
      </c>
    </row>
    <row r="102" spans="1:6" x14ac:dyDescent="0.25">
      <c r="A102" s="1" t="s">
        <v>2295</v>
      </c>
      <c r="B102" s="2" t="s">
        <v>2332</v>
      </c>
      <c r="C102" s="251" t="s">
        <v>2333</v>
      </c>
      <c r="D102" s="1" t="s">
        <v>2269</v>
      </c>
      <c r="E102" s="1" t="s">
        <v>2269</v>
      </c>
      <c r="F102" s="1" t="s">
        <v>2501</v>
      </c>
    </row>
    <row r="103" spans="1:6" x14ac:dyDescent="0.25">
      <c r="A103" s="1" t="s">
        <v>2295</v>
      </c>
      <c r="B103" s="2" t="s">
        <v>2334</v>
      </c>
      <c r="C103" s="251" t="s">
        <v>2335</v>
      </c>
      <c r="D103" s="1" t="s">
        <v>2269</v>
      </c>
      <c r="E103" s="1" t="s">
        <v>2269</v>
      </c>
      <c r="F103" s="1" t="s">
        <v>2501</v>
      </c>
    </row>
    <row r="104" spans="1:6" x14ac:dyDescent="0.25">
      <c r="A104" s="1" t="s">
        <v>2336</v>
      </c>
      <c r="B104" s="2" t="s">
        <v>2337</v>
      </c>
      <c r="C104" s="251" t="s">
        <v>2338</v>
      </c>
      <c r="D104" s="1" t="s">
        <v>2269</v>
      </c>
      <c r="E104" s="1" t="s">
        <v>2269</v>
      </c>
      <c r="F104" s="1" t="s">
        <v>2502</v>
      </c>
    </row>
    <row r="105" spans="1:6" x14ac:dyDescent="0.25">
      <c r="A105" s="1" t="s">
        <v>2336</v>
      </c>
      <c r="B105" s="2" t="s">
        <v>2339</v>
      </c>
      <c r="C105" s="251" t="s">
        <v>2340</v>
      </c>
      <c r="D105" s="1" t="s">
        <v>2269</v>
      </c>
      <c r="E105" s="1" t="s">
        <v>2269</v>
      </c>
      <c r="F105" s="1" t="s">
        <v>2503</v>
      </c>
    </row>
    <row r="106" spans="1:6" hidden="1" x14ac:dyDescent="0.25">
      <c r="B106" s="1" t="s">
        <v>2341</v>
      </c>
      <c r="C106" s="2" t="s">
        <v>2342</v>
      </c>
      <c r="D106" s="1" t="s">
        <v>2343</v>
      </c>
      <c r="E106" s="1" t="s">
        <v>2344</v>
      </c>
      <c r="F106" s="1" t="s">
        <v>2345</v>
      </c>
    </row>
    <row r="107" spans="1:6" hidden="1" x14ac:dyDescent="0.25">
      <c r="B107" s="1" t="s">
        <v>2346</v>
      </c>
      <c r="C107" s="2" t="s">
        <v>2347</v>
      </c>
      <c r="D107" s="1" t="s">
        <v>2343</v>
      </c>
      <c r="E107" s="1" t="s">
        <v>2344</v>
      </c>
      <c r="F107" s="1" t="s">
        <v>2345</v>
      </c>
    </row>
    <row r="108" spans="1:6" hidden="1" x14ac:dyDescent="0.25">
      <c r="B108" s="1" t="s">
        <v>2348</v>
      </c>
      <c r="C108" s="2" t="s">
        <v>2349</v>
      </c>
      <c r="D108" s="1" t="s">
        <v>2343</v>
      </c>
      <c r="E108" s="1" t="s">
        <v>2344</v>
      </c>
      <c r="F108" s="1" t="s">
        <v>2088</v>
      </c>
    </row>
    <row r="109" spans="1:6" hidden="1" x14ac:dyDescent="0.25">
      <c r="B109" s="1" t="s">
        <v>2350</v>
      </c>
      <c r="C109" s="2" t="s">
        <v>2351</v>
      </c>
      <c r="D109" s="1" t="s">
        <v>2343</v>
      </c>
      <c r="E109" s="1" t="s">
        <v>2344</v>
      </c>
      <c r="F109" s="1" t="s">
        <v>2352</v>
      </c>
    </row>
    <row r="110" spans="1:6" hidden="1" x14ac:dyDescent="0.25">
      <c r="B110" s="2" t="s">
        <v>2353</v>
      </c>
      <c r="C110" s="2" t="s">
        <v>2354</v>
      </c>
      <c r="D110" s="2" t="s">
        <v>2343</v>
      </c>
      <c r="E110" s="1" t="s">
        <v>2344</v>
      </c>
      <c r="F110" s="1" t="s">
        <v>2355</v>
      </c>
    </row>
    <row r="111" spans="1:6" hidden="1" x14ac:dyDescent="0.25">
      <c r="B111" s="2" t="s">
        <v>2356</v>
      </c>
      <c r="C111" s="2" t="s">
        <v>2357</v>
      </c>
      <c r="D111" s="2" t="s">
        <v>2343</v>
      </c>
      <c r="E111" s="1" t="s">
        <v>2344</v>
      </c>
      <c r="F111" s="1" t="s">
        <v>2358</v>
      </c>
    </row>
    <row r="112" spans="1:6" hidden="1" x14ac:dyDescent="0.25">
      <c r="B112" s="2" t="s">
        <v>2359</v>
      </c>
      <c r="C112" s="2" t="s">
        <v>2360</v>
      </c>
      <c r="D112" s="2" t="s">
        <v>2343</v>
      </c>
      <c r="E112" s="1" t="s">
        <v>2344</v>
      </c>
      <c r="F112" s="1" t="s">
        <v>2352</v>
      </c>
    </row>
    <row r="113" spans="1:6" hidden="1" x14ac:dyDescent="0.25">
      <c r="B113" s="2" t="s">
        <v>2361</v>
      </c>
      <c r="C113" s="2" t="s">
        <v>2362</v>
      </c>
      <c r="D113" s="2" t="s">
        <v>2343</v>
      </c>
      <c r="E113" s="1" t="s">
        <v>2344</v>
      </c>
      <c r="F113" s="1" t="s">
        <v>2345</v>
      </c>
    </row>
    <row r="114" spans="1:6" hidden="1" x14ac:dyDescent="0.25">
      <c r="B114" s="2" t="s">
        <v>2363</v>
      </c>
      <c r="C114" s="2" t="s">
        <v>2364</v>
      </c>
      <c r="D114" s="2" t="s">
        <v>2343</v>
      </c>
      <c r="E114" s="1" t="s">
        <v>2344</v>
      </c>
      <c r="F114" s="1" t="s">
        <v>2365</v>
      </c>
    </row>
    <row r="115" spans="1:6" hidden="1" x14ac:dyDescent="0.25">
      <c r="B115" s="2" t="s">
        <v>2366</v>
      </c>
      <c r="C115" s="2" t="s">
        <v>2367</v>
      </c>
      <c r="D115" s="2" t="s">
        <v>2343</v>
      </c>
      <c r="E115" s="1" t="s">
        <v>2344</v>
      </c>
      <c r="F115" s="1" t="s">
        <v>2368</v>
      </c>
    </row>
    <row r="116" spans="1:6" hidden="1" x14ac:dyDescent="0.25">
      <c r="B116" s="2" t="s">
        <v>2369</v>
      </c>
      <c r="C116" s="2" t="s">
        <v>2370</v>
      </c>
      <c r="D116" s="2" t="s">
        <v>2371</v>
      </c>
      <c r="E116" s="1" t="s">
        <v>2344</v>
      </c>
      <c r="F116" s="2" t="s">
        <v>2372</v>
      </c>
    </row>
    <row r="117" spans="1:6" hidden="1" x14ac:dyDescent="0.25">
      <c r="B117" s="2" t="s">
        <v>2089</v>
      </c>
      <c r="C117" s="2" t="s">
        <v>2373</v>
      </c>
      <c r="D117" s="1" t="s">
        <v>2344</v>
      </c>
      <c r="E117" s="1" t="s">
        <v>2344</v>
      </c>
    </row>
    <row r="118" spans="1:6" hidden="1" x14ac:dyDescent="0.25">
      <c r="B118" s="2"/>
      <c r="C118" s="2" t="s">
        <v>2374</v>
      </c>
      <c r="D118" s="1" t="s">
        <v>2344</v>
      </c>
      <c r="E118" s="1" t="s">
        <v>2344</v>
      </c>
    </row>
    <row r="119" spans="1:6" hidden="1" x14ac:dyDescent="0.25">
      <c r="B119" s="2" t="s">
        <v>2091</v>
      </c>
      <c r="C119" s="2" t="s">
        <v>2375</v>
      </c>
      <c r="D119" s="1" t="s">
        <v>2344</v>
      </c>
      <c r="E119" s="1" t="s">
        <v>2344</v>
      </c>
    </row>
    <row r="120" spans="1:6" hidden="1" x14ac:dyDescent="0.25">
      <c r="B120" s="2" t="s">
        <v>2376</v>
      </c>
      <c r="C120" s="2" t="s">
        <v>2377</v>
      </c>
      <c r="D120" s="1" t="s">
        <v>2344</v>
      </c>
      <c r="E120" s="1" t="s">
        <v>2344</v>
      </c>
    </row>
    <row r="121" spans="1:6" hidden="1" x14ac:dyDescent="0.25">
      <c r="B121" s="2" t="s">
        <v>2291</v>
      </c>
      <c r="C121" s="2" t="s">
        <v>2378</v>
      </c>
      <c r="D121" s="1" t="s">
        <v>2344</v>
      </c>
      <c r="E121" s="1" t="s">
        <v>2344</v>
      </c>
    </row>
    <row r="122" spans="1:6" hidden="1" x14ac:dyDescent="0.25">
      <c r="B122" s="2" t="s">
        <v>2379</v>
      </c>
      <c r="C122" s="2" t="s">
        <v>2380</v>
      </c>
      <c r="D122" s="1" t="s">
        <v>2381</v>
      </c>
      <c r="E122" s="1" t="s">
        <v>2381</v>
      </c>
      <c r="F122" s="2" t="s">
        <v>2382</v>
      </c>
    </row>
    <row r="123" spans="1:6" hidden="1" x14ac:dyDescent="0.25">
      <c r="B123" s="2" t="s">
        <v>2267</v>
      </c>
      <c r="C123" s="2" t="s">
        <v>2383</v>
      </c>
      <c r="D123" s="1" t="s">
        <v>2381</v>
      </c>
      <c r="E123" s="1" t="s">
        <v>2381</v>
      </c>
    </row>
    <row r="124" spans="1:6" hidden="1" x14ac:dyDescent="0.25">
      <c r="B124" s="2" t="s">
        <v>2384</v>
      </c>
      <c r="C124" s="2" t="s">
        <v>2385</v>
      </c>
      <c r="D124" s="1" t="s">
        <v>2381</v>
      </c>
      <c r="E124" s="1" t="s">
        <v>2381</v>
      </c>
    </row>
    <row r="125" spans="1:6" hidden="1" x14ac:dyDescent="0.25"/>
    <row r="126" spans="1:6" hidden="1" x14ac:dyDescent="0.25"/>
    <row r="128" spans="1:6" x14ac:dyDescent="0.25">
      <c r="A128" s="257" t="s">
        <v>2392</v>
      </c>
    </row>
    <row r="131" spans="1:1" x14ac:dyDescent="0.25">
      <c r="A131" s="25" t="s">
        <v>2393</v>
      </c>
    </row>
    <row r="132" spans="1:1" x14ac:dyDescent="0.25">
      <c r="A132" s="1" t="s">
        <v>2394</v>
      </c>
    </row>
    <row r="133" spans="1:1" x14ac:dyDescent="0.25">
      <c r="A133" s="1" t="s">
        <v>2395</v>
      </c>
    </row>
    <row r="134" spans="1:1" x14ac:dyDescent="0.25">
      <c r="A134" s="1" t="s">
        <v>2396</v>
      </c>
    </row>
    <row r="135" spans="1:1" x14ac:dyDescent="0.25">
      <c r="A135" s="1" t="s">
        <v>2397</v>
      </c>
    </row>
    <row r="136" spans="1:1" x14ac:dyDescent="0.25">
      <c r="A136" s="1" t="s">
        <v>2398</v>
      </c>
    </row>
    <row r="137" spans="1:1" x14ac:dyDescent="0.25">
      <c r="A137" s="1" t="s">
        <v>2399</v>
      </c>
    </row>
    <row r="138" spans="1:1" x14ac:dyDescent="0.25">
      <c r="A138" s="1" t="s">
        <v>2400</v>
      </c>
    </row>
    <row r="139" spans="1:1" x14ac:dyDescent="0.25">
      <c r="A139" s="1" t="s">
        <v>2401</v>
      </c>
    </row>
    <row r="140" spans="1:1" x14ac:dyDescent="0.25">
      <c r="A140" s="1" t="s">
        <v>2402</v>
      </c>
    </row>
    <row r="141" spans="1:1" x14ac:dyDescent="0.25">
      <c r="A141" s="1" t="s">
        <v>2403</v>
      </c>
    </row>
    <row r="142" spans="1:1" x14ac:dyDescent="0.25">
      <c r="A142" s="1" t="s">
        <v>2404</v>
      </c>
    </row>
    <row r="143" spans="1:1" x14ac:dyDescent="0.25">
      <c r="A143" s="1" t="s">
        <v>2405</v>
      </c>
    </row>
    <row r="144" spans="1:1" x14ac:dyDescent="0.25">
      <c r="A144" s="1" t="s">
        <v>2406</v>
      </c>
    </row>
    <row r="145" spans="1:1" x14ac:dyDescent="0.25">
      <c r="A145" s="1" t="s">
        <v>2407</v>
      </c>
    </row>
    <row r="146" spans="1:1" x14ac:dyDescent="0.25">
      <c r="A146" s="1" t="s">
        <v>2408</v>
      </c>
    </row>
    <row r="147" spans="1:1" x14ac:dyDescent="0.25">
      <c r="A147" s="1" t="s">
        <v>2409</v>
      </c>
    </row>
    <row r="148" spans="1:1" x14ac:dyDescent="0.25">
      <c r="A148" s="1" t="s">
        <v>2410</v>
      </c>
    </row>
    <row r="149" spans="1:1" x14ac:dyDescent="0.25">
      <c r="A149" s="1" t="s">
        <v>2411</v>
      </c>
    </row>
    <row r="150" spans="1:1" x14ac:dyDescent="0.25">
      <c r="A150" s="1" t="s">
        <v>2412</v>
      </c>
    </row>
    <row r="151" spans="1:1" x14ac:dyDescent="0.25">
      <c r="A151" s="1" t="s">
        <v>2413</v>
      </c>
    </row>
    <row r="152" spans="1:1" x14ac:dyDescent="0.25">
      <c r="A152" s="1" t="s">
        <v>2414</v>
      </c>
    </row>
    <row r="153" spans="1:1" x14ac:dyDescent="0.25">
      <c r="A153" s="1" t="s">
        <v>2415</v>
      </c>
    </row>
    <row r="154" spans="1:1" x14ac:dyDescent="0.25">
      <c r="A154" s="1" t="s">
        <v>2416</v>
      </c>
    </row>
    <row r="155" spans="1:1" x14ac:dyDescent="0.25">
      <c r="A155" s="1" t="s">
        <v>2417</v>
      </c>
    </row>
    <row r="156" spans="1:1" x14ac:dyDescent="0.25">
      <c r="A156" s="1" t="s">
        <v>2418</v>
      </c>
    </row>
    <row r="157" spans="1:1" x14ac:dyDescent="0.25">
      <c r="A157" s="1" t="s">
        <v>2419</v>
      </c>
    </row>
    <row r="158" spans="1:1" x14ac:dyDescent="0.25">
      <c r="A158" s="1" t="s">
        <v>2420</v>
      </c>
    </row>
    <row r="159" spans="1:1" x14ac:dyDescent="0.25">
      <c r="A159" s="1" t="s">
        <v>2421</v>
      </c>
    </row>
    <row r="160" spans="1:1" x14ac:dyDescent="0.25">
      <c r="A160" s="1" t="s">
        <v>2422</v>
      </c>
    </row>
    <row r="161" spans="1:1" x14ac:dyDescent="0.25">
      <c r="A161" s="1" t="s">
        <v>2423</v>
      </c>
    </row>
    <row r="162" spans="1:1" x14ac:dyDescent="0.25">
      <c r="A162" s="1" t="s">
        <v>2424</v>
      </c>
    </row>
    <row r="163" spans="1:1" x14ac:dyDescent="0.25">
      <c r="A163" s="1" t="s">
        <v>2425</v>
      </c>
    </row>
    <row r="164" spans="1:1" x14ac:dyDescent="0.25">
      <c r="A164" s="1" t="s">
        <v>2426</v>
      </c>
    </row>
    <row r="165" spans="1:1" x14ac:dyDescent="0.25">
      <c r="A165" s="1" t="s">
        <v>2427</v>
      </c>
    </row>
    <row r="166" spans="1:1" x14ac:dyDescent="0.25">
      <c r="A166" s="1" t="s">
        <v>2428</v>
      </c>
    </row>
    <row r="167" spans="1:1" x14ac:dyDescent="0.25">
      <c r="A167" s="1" t="s">
        <v>2429</v>
      </c>
    </row>
    <row r="168" spans="1:1" x14ac:dyDescent="0.25">
      <c r="A168" s="1" t="s">
        <v>2430</v>
      </c>
    </row>
    <row r="169" spans="1:1" x14ac:dyDescent="0.25">
      <c r="A169" s="1" t="s">
        <v>2431</v>
      </c>
    </row>
    <row r="170" spans="1:1" x14ac:dyDescent="0.25">
      <c r="A170" s="1" t="s">
        <v>2432</v>
      </c>
    </row>
    <row r="171" spans="1:1" x14ac:dyDescent="0.25">
      <c r="A171" s="1" t="s">
        <v>2433</v>
      </c>
    </row>
    <row r="172" spans="1:1" x14ac:dyDescent="0.25">
      <c r="A172" s="1" t="s">
        <v>2434</v>
      </c>
    </row>
    <row r="173" spans="1:1" x14ac:dyDescent="0.25">
      <c r="A173" s="1" t="s">
        <v>2435</v>
      </c>
    </row>
    <row r="174" spans="1:1" x14ac:dyDescent="0.25">
      <c r="A174" s="1" t="s">
        <v>2436</v>
      </c>
    </row>
    <row r="175" spans="1:1" x14ac:dyDescent="0.25">
      <c r="A175" s="1" t="s">
        <v>2437</v>
      </c>
    </row>
    <row r="176" spans="1:1" x14ac:dyDescent="0.25">
      <c r="A176" s="1" t="s">
        <v>2438</v>
      </c>
    </row>
    <row r="177" spans="1:1" x14ac:dyDescent="0.25">
      <c r="A177" s="1" t="s">
        <v>2439</v>
      </c>
    </row>
    <row r="178" spans="1:1" x14ac:dyDescent="0.25">
      <c r="A178" s="1" t="s">
        <v>2440</v>
      </c>
    </row>
    <row r="179" spans="1:1" x14ac:dyDescent="0.25">
      <c r="A179" s="1" t="s">
        <v>2441</v>
      </c>
    </row>
    <row r="180" spans="1:1" x14ac:dyDescent="0.25">
      <c r="A180" s="1" t="s">
        <v>2442</v>
      </c>
    </row>
    <row r="181" spans="1:1" x14ac:dyDescent="0.25">
      <c r="A181" s="1" t="s">
        <v>2443</v>
      </c>
    </row>
    <row r="182" spans="1:1" x14ac:dyDescent="0.25">
      <c r="A182" s="1" t="s">
        <v>2444</v>
      </c>
    </row>
    <row r="183" spans="1:1" x14ac:dyDescent="0.25">
      <c r="A183" s="1" t="s">
        <v>2445</v>
      </c>
    </row>
    <row r="184" spans="1:1" x14ac:dyDescent="0.25">
      <c r="A184" s="1" t="s">
        <v>2446</v>
      </c>
    </row>
    <row r="185" spans="1:1" x14ac:dyDescent="0.25">
      <c r="A185" s="1" t="s">
        <v>2447</v>
      </c>
    </row>
    <row r="186" spans="1:1" x14ac:dyDescent="0.25">
      <c r="A186" s="1" t="s">
        <v>2448</v>
      </c>
    </row>
    <row r="187" spans="1:1" x14ac:dyDescent="0.25">
      <c r="A187" s="1" t="s">
        <v>2449</v>
      </c>
    </row>
    <row r="188" spans="1:1" x14ac:dyDescent="0.25">
      <c r="A188" s="1" t="s">
        <v>2450</v>
      </c>
    </row>
    <row r="189" spans="1:1" x14ac:dyDescent="0.25">
      <c r="A189" s="1" t="s">
        <v>2451</v>
      </c>
    </row>
    <row r="190" spans="1:1" x14ac:dyDescent="0.25">
      <c r="A190" s="1" t="s">
        <v>2452</v>
      </c>
    </row>
    <row r="191" spans="1:1" x14ac:dyDescent="0.25">
      <c r="A191" s="1" t="s">
        <v>2453</v>
      </c>
    </row>
    <row r="192" spans="1:1" x14ac:dyDescent="0.25">
      <c r="A192" s="1" t="s">
        <v>2454</v>
      </c>
    </row>
    <row r="193" spans="1:1" x14ac:dyDescent="0.25">
      <c r="A193" s="1" t="s">
        <v>2455</v>
      </c>
    </row>
    <row r="194" spans="1:1" x14ac:dyDescent="0.25">
      <c r="A194" s="1" t="s">
        <v>2456</v>
      </c>
    </row>
    <row r="195" spans="1:1" x14ac:dyDescent="0.25">
      <c r="A195" s="1" t="s">
        <v>2457</v>
      </c>
    </row>
    <row r="196" spans="1:1" x14ac:dyDescent="0.25">
      <c r="A196" s="1" t="s">
        <v>2458</v>
      </c>
    </row>
    <row r="197" spans="1:1" x14ac:dyDescent="0.25">
      <c r="A197" s="1" t="s">
        <v>2459</v>
      </c>
    </row>
    <row r="198" spans="1:1" x14ac:dyDescent="0.25">
      <c r="A198" s="1" t="s">
        <v>2460</v>
      </c>
    </row>
    <row r="199" spans="1:1" x14ac:dyDescent="0.25">
      <c r="A199" s="1" t="s">
        <v>2461</v>
      </c>
    </row>
    <row r="200" spans="1:1" x14ac:dyDescent="0.25">
      <c r="A200" s="1" t="s">
        <v>2462</v>
      </c>
    </row>
    <row r="201" spans="1:1" x14ac:dyDescent="0.25">
      <c r="A201" s="1" t="s">
        <v>2463</v>
      </c>
    </row>
    <row r="202" spans="1:1" x14ac:dyDescent="0.25">
      <c r="A202" s="1" t="s">
        <v>2464</v>
      </c>
    </row>
    <row r="203" spans="1:1" x14ac:dyDescent="0.25">
      <c r="A203" s="1" t="s">
        <v>2465</v>
      </c>
    </row>
    <row r="204" spans="1:1" x14ac:dyDescent="0.25">
      <c r="A204" s="1" t="s">
        <v>2466</v>
      </c>
    </row>
    <row r="205" spans="1:1" x14ac:dyDescent="0.25">
      <c r="A205" s="1" t="s">
        <v>2467</v>
      </c>
    </row>
    <row r="206" spans="1:1" x14ac:dyDescent="0.25">
      <c r="A206" s="1" t="s">
        <v>2468</v>
      </c>
    </row>
    <row r="207" spans="1:1" x14ac:dyDescent="0.25">
      <c r="A207" s="1" t="s">
        <v>2469</v>
      </c>
    </row>
    <row r="208" spans="1:1" x14ac:dyDescent="0.25">
      <c r="A208" s="1" t="s">
        <v>2470</v>
      </c>
    </row>
    <row r="209" spans="1:1" x14ac:dyDescent="0.25">
      <c r="A209" s="1" t="s">
        <v>2471</v>
      </c>
    </row>
    <row r="210" spans="1:1" x14ac:dyDescent="0.25">
      <c r="A210" s="1" t="s">
        <v>2472</v>
      </c>
    </row>
    <row r="211" spans="1:1" x14ac:dyDescent="0.25">
      <c r="A211" s="1" t="s">
        <v>2473</v>
      </c>
    </row>
    <row r="212" spans="1:1" x14ac:dyDescent="0.25">
      <c r="A212" s="1" t="s">
        <v>2474</v>
      </c>
    </row>
    <row r="213" spans="1:1" x14ac:dyDescent="0.25">
      <c r="A213" s="1" t="s">
        <v>2475</v>
      </c>
    </row>
    <row r="214" spans="1:1" x14ac:dyDescent="0.25">
      <c r="A214" s="1" t="s">
        <v>2476</v>
      </c>
    </row>
    <row r="215" spans="1:1" x14ac:dyDescent="0.25">
      <c r="A215" s="1" t="s">
        <v>2477</v>
      </c>
    </row>
  </sheetData>
  <hyperlinks>
    <hyperlink ref="C66:C80" location="'Príloha ku kapitole 3 - 1.časť'!A1" display="Výdavky základného fondu nemocenského poistenia (ZFNP) a nemocenské dávky v roku 2017"/>
    <hyperlink ref="C81:C103" location="'Príloha ku kapitole 3 - 2.časť'!A1" display="Počet poberateľov a čerpanie finančných prostriedkov na resocializačný príspevok v rokoch 2016 a 2017 "/>
    <hyperlink ref="C104:C105" location="'Príloha ku kapitole 3- 3.časť'!A1" display="Vyhlásené vyzvania pre národné projekty a dopytovo-orientované výzvy za rok 2017"/>
    <hyperlink ref="C65" location="'Kap.3 OP ĽZ'!A1" display="Podiel prioritných osí na celkovej alokácii OP ĽZ"/>
    <hyperlink ref="C63" location="'Kap.3 ESSPROS dôchodky'!A1" display="Výdavky na dôchodky, 2015"/>
    <hyperlink ref="C62" location="'Kap.3 ESSPROS testované dávky'!A1" display="Testované dávky sociálnej ochrany (% zo všetkých sociálnych dávok), 2015"/>
    <hyperlink ref="C64" location="'Kap. 3 ESSPROS výdavky'!A1" display="Hrubé a netto výdavky na sociálnu ochranu (% z HDP), 2014"/>
    <hyperlink ref="C59:C61" location="'Kap. 3 ESSPROS výdavky'!A1" display="Hrubé výdavky na sociálnu ochranu v PPS na obyvateľa a v % HDP, 2015"/>
    <hyperlink ref="C57:C58" location="'Kap.3 ESSPROS príjmy'!A1" display="Štruktúra príjmov na sociálnu ochranu v EU28 v roku 2015"/>
    <hyperlink ref="C46" location="'Kap.3 ŤZP'!A1" display="'Kap.3 ŤZP'!A1"/>
    <hyperlink ref="C50:C51" location="'Kap.3 ŤZP'!A1" display="Vývoj počtu poberateľov PP na kompenzáciu zvýšených výdavkov v roku 2016 a 2017"/>
    <hyperlink ref="C48" location="'Kap.3 ŤZP'!A1" display="Rozdelenie priemerného mesačného počtu poberateľov peňažného príspevku na osobnú asistenciu podľa vekových skupín v roku 2016 a 2017"/>
    <hyperlink ref="C52" location="'Kap.3 ŤZP'!A1" display="'Kap.3 ŤZP'!A1"/>
    <hyperlink ref="C42:C45" location="'Kap.3 ŤZP'!A1" display="Počet platných preukazov"/>
    <hyperlink ref="C47" location="'Kap.3 ŤZP'!A1" display="Prehľad vývoja počtu poberateľov a čerpania finančných prostriedkov na peňažné príspevky na kompenzáciu ŤZP"/>
    <hyperlink ref="C49" location="'Kap.3 ŤZP'!A1" display="'Kap.3 ŤZP'!A1"/>
    <hyperlink ref="C54:C56" location="'Kap.3 Sociálne služby '!A1" display="Prehľad o počte doručených oznámení o použití prostriedkov obmedzení"/>
    <hyperlink ref="C37:C41" location="'Kap.3 Sociálnopráv ochrana detí'!A1" display="Počet detí, pre ktoré sa vykonávala v rokoch 2016 a 2017 sociálna kuratela"/>
    <hyperlink ref="C5:C8" location="'Kap.3 Sociálne poistenie'!A1" display="Počet prípadov a priemerná výška nemocenských dávok v roku 2017"/>
    <hyperlink ref="C19:C24" location="'Kap.3 Štátna sociálna podpora'!A1" display="Prídavok na dieťa"/>
    <hyperlink ref="C36" location="'Kap.3 Náhradné výživné'!A1" display="Vývoj počtu poberateľov (detí) náhradného výživného v rokoch 2016 a 2017"/>
    <hyperlink ref="C9" location="'Kap.3 Dôchodkové sporenie'!A1" display="Rozdelenie majetku v dôchodkových fondoch k 31.12.2017 (v mil. eur)"/>
    <hyperlink ref="C25:C35" location="'Kap.3 Hmotná núdza'!A1" display="Sumy pomoci v hmotnej núdzi a osobitného príspevku platné v roku 2017"/>
    <hyperlink ref="C53" location="'Kap.3 Sociálne služby '!A1" display="Prehľad výkonu dohľadu v roku 2017 "/>
    <hyperlink ref="C10:C11" location="'Kap.3 Dôchodkové sporenie'!A1" display="Porovnanie rozdelenia majetku v dôchodkových fondoch za všetky DSS"/>
    <hyperlink ref="C13:C18" location="'Kap.3 Dôchodkové sporenie'!A1" display="Počet sporiteľov v dôchodkových fondoch starobného dôchodkového sporenia k 31.12.2017"/>
    <hyperlink ref="C12" location="'Kap.3 Vývoj dôchod. fondov'!A1" display="Vývoj aktuálnej hodnoty dôchodkovej jednotky jednotlivých typov dôchodkových fondov v roku 201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L43"/>
  <sheetViews>
    <sheetView workbookViewId="0"/>
  </sheetViews>
  <sheetFormatPr defaultRowHeight="15" x14ac:dyDescent="0.25"/>
  <cols>
    <col min="1" max="1" width="9.140625" style="1"/>
    <col min="2" max="2" width="69.5703125" style="1" customWidth="1"/>
    <col min="3" max="4" width="18.7109375" style="1" bestFit="1" customWidth="1"/>
    <col min="5" max="5" width="16.140625" style="1" customWidth="1"/>
    <col min="6" max="6" width="9.140625" style="1"/>
    <col min="7" max="7" width="9.42578125" style="1" bestFit="1" customWidth="1"/>
    <col min="8" max="8" width="16.85546875" style="1" bestFit="1" customWidth="1"/>
    <col min="9" max="16384" width="9.140625" style="1"/>
  </cols>
  <sheetData>
    <row r="2" spans="2:7" ht="15.75" thickBot="1" x14ac:dyDescent="0.3">
      <c r="B2" s="5" t="s">
        <v>600</v>
      </c>
    </row>
    <row r="3" spans="2:7" ht="15.75" thickBot="1" x14ac:dyDescent="0.3">
      <c r="B3" s="104"/>
      <c r="C3" s="302">
        <v>2013</v>
      </c>
      <c r="D3" s="302">
        <v>2014</v>
      </c>
      <c r="E3" s="302">
        <v>2015</v>
      </c>
      <c r="F3" s="302">
        <v>2016</v>
      </c>
      <c r="G3" s="303">
        <v>2017</v>
      </c>
    </row>
    <row r="4" spans="2:7" ht="15.75" thickBot="1" x14ac:dyDescent="0.3">
      <c r="B4" s="103" t="s">
        <v>301</v>
      </c>
      <c r="C4" s="108">
        <v>305</v>
      </c>
      <c r="D4" s="108">
        <v>320</v>
      </c>
      <c r="E4" s="108">
        <v>336</v>
      </c>
      <c r="F4" s="108">
        <v>265</v>
      </c>
      <c r="G4" s="77">
        <v>316</v>
      </c>
    </row>
    <row r="5" spans="2:7" ht="15.75" thickBot="1" x14ac:dyDescent="0.3">
      <c r="B5" s="105" t="s">
        <v>601</v>
      </c>
      <c r="C5" s="108">
        <v>216</v>
      </c>
      <c r="D5" s="108">
        <v>256</v>
      </c>
      <c r="E5" s="108">
        <v>238</v>
      </c>
      <c r="F5" s="108">
        <v>129</v>
      </c>
      <c r="G5" s="77">
        <v>147</v>
      </c>
    </row>
    <row r="6" spans="2:7" ht="15.75" thickBot="1" x14ac:dyDescent="0.3">
      <c r="B6" s="105" t="s">
        <v>602</v>
      </c>
      <c r="C6" s="108">
        <v>89</v>
      </c>
      <c r="D6" s="108">
        <v>64</v>
      </c>
      <c r="E6" s="108">
        <v>98</v>
      </c>
      <c r="F6" s="108">
        <v>136</v>
      </c>
      <c r="G6" s="77">
        <v>169</v>
      </c>
    </row>
    <row r="7" spans="2:7" x14ac:dyDescent="0.25">
      <c r="B7" s="6" t="s">
        <v>454</v>
      </c>
    </row>
    <row r="10" spans="2:7" ht="15.75" thickBot="1" x14ac:dyDescent="0.3">
      <c r="B10" s="5" t="s">
        <v>603</v>
      </c>
    </row>
    <row r="11" spans="2:7" ht="43.5" thickBot="1" x14ac:dyDescent="0.3">
      <c r="B11" s="299" t="s">
        <v>403</v>
      </c>
      <c r="C11" s="302" t="s">
        <v>604</v>
      </c>
      <c r="D11" s="302" t="s">
        <v>605</v>
      </c>
      <c r="E11" s="303" t="s">
        <v>36</v>
      </c>
    </row>
    <row r="12" spans="2:7" ht="15.75" thickBot="1" x14ac:dyDescent="0.3">
      <c r="B12" s="106" t="s">
        <v>606</v>
      </c>
      <c r="C12" s="107">
        <v>60</v>
      </c>
      <c r="D12" s="108">
        <v>8</v>
      </c>
      <c r="E12" s="77">
        <v>68</v>
      </c>
    </row>
    <row r="13" spans="2:7" ht="15.75" thickBot="1" x14ac:dyDescent="0.3">
      <c r="B13" s="106" t="s">
        <v>607</v>
      </c>
      <c r="C13" s="107">
        <v>13</v>
      </c>
      <c r="D13" s="108">
        <v>7</v>
      </c>
      <c r="E13" s="77">
        <v>20</v>
      </c>
    </row>
    <row r="14" spans="2:7" ht="15.75" thickBot="1" x14ac:dyDescent="0.3">
      <c r="B14" s="106" t="s">
        <v>608</v>
      </c>
      <c r="C14" s="107">
        <v>8</v>
      </c>
      <c r="D14" s="108">
        <v>21</v>
      </c>
      <c r="E14" s="77">
        <v>29</v>
      </c>
    </row>
    <row r="15" spans="2:7" ht="15.75" thickBot="1" x14ac:dyDescent="0.3">
      <c r="B15" s="106" t="s">
        <v>609</v>
      </c>
      <c r="C15" s="107">
        <v>45</v>
      </c>
      <c r="D15" s="108">
        <v>7</v>
      </c>
      <c r="E15" s="77">
        <v>52</v>
      </c>
    </row>
    <row r="16" spans="2:7" ht="15.75" thickBot="1" x14ac:dyDescent="0.3">
      <c r="B16" s="106" t="s">
        <v>610</v>
      </c>
      <c r="C16" s="107">
        <v>14</v>
      </c>
      <c r="D16" s="108">
        <v>3</v>
      </c>
      <c r="E16" s="77">
        <v>17</v>
      </c>
    </row>
    <row r="17" spans="2:12" ht="15.75" thickBot="1" x14ac:dyDescent="0.3">
      <c r="B17" s="106" t="s">
        <v>611</v>
      </c>
      <c r="C17" s="107">
        <v>74</v>
      </c>
      <c r="D17" s="108">
        <v>3</v>
      </c>
      <c r="E17" s="77">
        <v>77</v>
      </c>
    </row>
    <row r="18" spans="2:12" ht="15.75" thickBot="1" x14ac:dyDescent="0.3">
      <c r="B18" s="106" t="s">
        <v>612</v>
      </c>
      <c r="C18" s="107">
        <v>21</v>
      </c>
      <c r="D18" s="108">
        <v>9</v>
      </c>
      <c r="E18" s="77">
        <v>30</v>
      </c>
      <c r="L18" s="2"/>
    </row>
    <row r="19" spans="2:12" ht="15.75" thickBot="1" x14ac:dyDescent="0.3">
      <c r="B19" s="106" t="s">
        <v>613</v>
      </c>
      <c r="C19" s="107">
        <v>12</v>
      </c>
      <c r="D19" s="108">
        <v>11</v>
      </c>
      <c r="E19" s="77">
        <v>23</v>
      </c>
    </row>
    <row r="20" spans="2:12" ht="15.75" thickBot="1" x14ac:dyDescent="0.3">
      <c r="B20" s="103" t="s">
        <v>367</v>
      </c>
      <c r="C20" s="109">
        <v>247</v>
      </c>
      <c r="D20" s="110">
        <v>69</v>
      </c>
      <c r="E20" s="79">
        <v>316</v>
      </c>
    </row>
    <row r="21" spans="2:12" x14ac:dyDescent="0.25">
      <c r="B21" s="6" t="s">
        <v>454</v>
      </c>
    </row>
    <row r="23" spans="2:12" ht="15.75" thickBot="1" x14ac:dyDescent="0.3">
      <c r="B23" s="5" t="s">
        <v>614</v>
      </c>
    </row>
    <row r="24" spans="2:12" ht="15.75" thickBot="1" x14ac:dyDescent="0.3">
      <c r="B24" s="522" t="s">
        <v>615</v>
      </c>
      <c r="C24" s="524" t="s">
        <v>616</v>
      </c>
      <c r="D24" s="524"/>
      <c r="E24" s="524"/>
      <c r="F24" s="497" t="s">
        <v>617</v>
      </c>
      <c r="G24" s="497"/>
      <c r="H24" s="498"/>
    </row>
    <row r="25" spans="2:12" ht="15.75" thickBot="1" x14ac:dyDescent="0.3">
      <c r="B25" s="523"/>
      <c r="C25" s="111" t="s">
        <v>46</v>
      </c>
      <c r="D25" s="111" t="s">
        <v>47</v>
      </c>
      <c r="E25" s="111" t="s">
        <v>618</v>
      </c>
      <c r="F25" s="111" t="s">
        <v>46</v>
      </c>
      <c r="G25" s="111" t="s">
        <v>47</v>
      </c>
      <c r="H25" s="13" t="s">
        <v>618</v>
      </c>
    </row>
    <row r="26" spans="2:12" ht="30.75" thickBot="1" x14ac:dyDescent="0.3">
      <c r="B26" s="112" t="s">
        <v>2563</v>
      </c>
      <c r="C26" s="108">
        <v>217</v>
      </c>
      <c r="D26" s="108">
        <v>207</v>
      </c>
      <c r="E26" s="107">
        <v>95.4</v>
      </c>
      <c r="F26" s="108" t="s">
        <v>619</v>
      </c>
      <c r="G26" s="108" t="s">
        <v>620</v>
      </c>
      <c r="H26" s="14">
        <v>94.2</v>
      </c>
    </row>
    <row r="27" spans="2:12" ht="30.75" thickBot="1" x14ac:dyDescent="0.3">
      <c r="B27" s="112" t="s">
        <v>2564</v>
      </c>
      <c r="C27" s="107">
        <v>60</v>
      </c>
      <c r="D27" s="107">
        <v>64</v>
      </c>
      <c r="E27" s="107">
        <v>106.7</v>
      </c>
      <c r="F27" s="107" t="s">
        <v>621</v>
      </c>
      <c r="G27" s="107" t="s">
        <v>622</v>
      </c>
      <c r="H27" s="14">
        <v>98.9</v>
      </c>
    </row>
    <row r="28" spans="2:12" ht="15.75" thickBot="1" x14ac:dyDescent="0.3">
      <c r="B28" s="112" t="s">
        <v>2565</v>
      </c>
      <c r="C28" s="107">
        <v>540</v>
      </c>
      <c r="D28" s="107">
        <v>490</v>
      </c>
      <c r="E28" s="107">
        <v>90.7</v>
      </c>
      <c r="F28" s="107" t="s">
        <v>623</v>
      </c>
      <c r="G28" s="107" t="s">
        <v>624</v>
      </c>
      <c r="H28" s="14">
        <v>81.3</v>
      </c>
    </row>
    <row r="29" spans="2:12" x14ac:dyDescent="0.25">
      <c r="B29" s="6" t="s">
        <v>625</v>
      </c>
    </row>
    <row r="30" spans="2:12" x14ac:dyDescent="0.25">
      <c r="B30" s="6"/>
    </row>
    <row r="31" spans="2:12" x14ac:dyDescent="0.25">
      <c r="B31" s="285" t="s">
        <v>2489</v>
      </c>
    </row>
    <row r="32" spans="2:12" ht="15.75" thickBot="1" x14ac:dyDescent="0.3">
      <c r="B32" s="5" t="s">
        <v>2479</v>
      </c>
    </row>
    <row r="33" spans="2:3" ht="15.75" thickBot="1" x14ac:dyDescent="0.3">
      <c r="B33" s="283" t="s">
        <v>2480</v>
      </c>
      <c r="C33" s="284">
        <v>1</v>
      </c>
    </row>
    <row r="34" spans="2:3" ht="30.75" thickBot="1" x14ac:dyDescent="0.3">
      <c r="B34" s="3" t="s">
        <v>2481</v>
      </c>
      <c r="C34" s="79">
        <v>5</v>
      </c>
    </row>
    <row r="35" spans="2:3" ht="15.75" thickBot="1" x14ac:dyDescent="0.3">
      <c r="B35" s="3" t="s">
        <v>2482</v>
      </c>
      <c r="C35" s="79">
        <v>10</v>
      </c>
    </row>
    <row r="36" spans="2:3" ht="15.75" thickBot="1" x14ac:dyDescent="0.3">
      <c r="B36" s="78" t="s">
        <v>2483</v>
      </c>
      <c r="C36" s="79">
        <v>16</v>
      </c>
    </row>
    <row r="37" spans="2:3" ht="30.75" thickBot="1" x14ac:dyDescent="0.3">
      <c r="B37" s="3" t="s">
        <v>2484</v>
      </c>
      <c r="C37" s="79">
        <v>3</v>
      </c>
    </row>
    <row r="38" spans="2:3" ht="30.75" thickBot="1" x14ac:dyDescent="0.3">
      <c r="B38" s="3" t="s">
        <v>2485</v>
      </c>
      <c r="C38" s="79">
        <v>0</v>
      </c>
    </row>
    <row r="40" spans="2:3" ht="15.75" thickBot="1" x14ac:dyDescent="0.3">
      <c r="B40" s="5" t="s">
        <v>2486</v>
      </c>
    </row>
    <row r="41" spans="2:3" ht="15.75" thickBot="1" x14ac:dyDescent="0.3">
      <c r="B41" s="283" t="s">
        <v>2487</v>
      </c>
      <c r="C41" s="284">
        <v>0</v>
      </c>
    </row>
    <row r="42" spans="2:3" ht="30.75" thickBot="1" x14ac:dyDescent="0.3">
      <c r="B42" s="3" t="s">
        <v>2488</v>
      </c>
      <c r="C42" s="79">
        <v>1</v>
      </c>
    </row>
    <row r="43" spans="2:3" x14ac:dyDescent="0.25">
      <c r="B43" s="6" t="s">
        <v>454</v>
      </c>
    </row>
  </sheetData>
  <mergeCells count="3">
    <mergeCell ref="B24:B25"/>
    <mergeCell ref="C24:E24"/>
    <mergeCell ref="F24:H2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T53"/>
  <sheetViews>
    <sheetView zoomScale="90" zoomScaleNormal="90" workbookViewId="0"/>
  </sheetViews>
  <sheetFormatPr defaultRowHeight="15" x14ac:dyDescent="0.25"/>
  <cols>
    <col min="1" max="12" width="9.140625" style="113"/>
    <col min="13" max="13" width="23.5703125" style="113" customWidth="1"/>
    <col min="14" max="14" width="16" style="113" customWidth="1"/>
    <col min="15" max="15" width="24.42578125" style="113" customWidth="1"/>
    <col min="16" max="16" width="13.42578125" style="113" bestFit="1" customWidth="1"/>
    <col min="17" max="17" width="10.42578125" style="113" customWidth="1"/>
    <col min="18" max="18" width="10" style="113" bestFit="1" customWidth="1"/>
    <col min="19" max="19" width="2.7109375" style="113" customWidth="1"/>
    <col min="20" max="20" width="9.140625" style="113"/>
    <col min="21" max="21" width="3" style="113" customWidth="1"/>
    <col min="22" max="22" width="9.140625" style="113"/>
    <col min="23" max="23" width="3.140625" style="113" customWidth="1"/>
    <col min="24" max="24" width="9.140625" style="113"/>
    <col min="25" max="25" width="3.140625" style="113" customWidth="1"/>
    <col min="26" max="28" width="9.140625" style="113"/>
    <col min="29" max="29" width="27.7109375" style="113" customWidth="1"/>
    <col min="30" max="16384" width="9.140625" style="113"/>
  </cols>
  <sheetData>
    <row r="2" spans="2:20" x14ac:dyDescent="0.25">
      <c r="B2" s="119" t="s">
        <v>668</v>
      </c>
    </row>
    <row r="3" spans="2:20" ht="57.75" x14ac:dyDescent="0.25">
      <c r="M3" s="122"/>
      <c r="N3" s="123" t="s">
        <v>635</v>
      </c>
      <c r="O3" s="123" t="s">
        <v>636</v>
      </c>
      <c r="P3" s="123" t="s">
        <v>637</v>
      </c>
      <c r="Q3" s="123" t="s">
        <v>627</v>
      </c>
      <c r="R3" s="124"/>
      <c r="S3" s="118"/>
    </row>
    <row r="4" spans="2:20" hidden="1" x14ac:dyDescent="0.25">
      <c r="M4" s="358" t="s">
        <v>638</v>
      </c>
      <c r="N4" s="125">
        <v>34.74</v>
      </c>
      <c r="O4" s="125">
        <v>19.329999999999998</v>
      </c>
      <c r="P4" s="125">
        <v>40.479999999999997</v>
      </c>
      <c r="Q4" s="125">
        <v>5.45</v>
      </c>
      <c r="R4" s="117"/>
      <c r="T4" s="116"/>
    </row>
    <row r="5" spans="2:20" x14ac:dyDescent="0.25">
      <c r="M5" s="121" t="s">
        <v>640</v>
      </c>
      <c r="N5" s="125">
        <v>39.71</v>
      </c>
      <c r="O5" s="125">
        <v>19.46</v>
      </c>
      <c r="P5" s="125">
        <v>38.57</v>
      </c>
      <c r="Q5" s="125">
        <v>2.2599999999999998</v>
      </c>
      <c r="R5" s="117"/>
      <c r="T5" s="116"/>
    </row>
    <row r="6" spans="2:20" x14ac:dyDescent="0.25">
      <c r="M6" s="121" t="s">
        <v>641</v>
      </c>
      <c r="N6" s="125">
        <v>31.73</v>
      </c>
      <c r="O6" s="125">
        <v>17.54</v>
      </c>
      <c r="P6" s="125">
        <v>48.78</v>
      </c>
      <c r="Q6" s="125">
        <v>1.94</v>
      </c>
      <c r="R6" s="117"/>
      <c r="T6" s="116"/>
    </row>
    <row r="7" spans="2:20" x14ac:dyDescent="0.25">
      <c r="M7" s="121" t="s">
        <v>642</v>
      </c>
      <c r="N7" s="125">
        <v>46.91</v>
      </c>
      <c r="O7" s="125">
        <v>23.08</v>
      </c>
      <c r="P7" s="125">
        <v>28.5</v>
      </c>
      <c r="Q7" s="125">
        <v>1.52</v>
      </c>
      <c r="R7" s="117"/>
      <c r="T7" s="116"/>
    </row>
    <row r="8" spans="2:20" x14ac:dyDescent="0.25">
      <c r="M8" s="121" t="s">
        <v>643</v>
      </c>
      <c r="N8" s="125">
        <v>11.02</v>
      </c>
      <c r="O8" s="125">
        <v>7.94</v>
      </c>
      <c r="P8" s="125">
        <v>79.77</v>
      </c>
      <c r="Q8" s="125">
        <v>1.27</v>
      </c>
      <c r="R8" s="117"/>
      <c r="T8" s="116"/>
    </row>
    <row r="9" spans="2:20" x14ac:dyDescent="0.25">
      <c r="M9" s="121" t="s">
        <v>644</v>
      </c>
      <c r="N9" s="125">
        <v>34.57</v>
      </c>
      <c r="O9" s="125">
        <v>30.45</v>
      </c>
      <c r="P9" s="125">
        <v>33.25</v>
      </c>
      <c r="Q9" s="125">
        <v>1.73</v>
      </c>
      <c r="R9" s="117"/>
      <c r="T9" s="116"/>
    </row>
    <row r="10" spans="2:20" x14ac:dyDescent="0.25">
      <c r="M10" s="121" t="s">
        <v>645</v>
      </c>
      <c r="N10" s="125">
        <v>80.63</v>
      </c>
      <c r="O10" s="125">
        <v>1.1000000000000001</v>
      </c>
      <c r="P10" s="125">
        <v>18.13</v>
      </c>
      <c r="Q10" s="125">
        <v>0.15</v>
      </c>
      <c r="R10" s="117"/>
      <c r="T10" s="116"/>
    </row>
    <row r="11" spans="2:20" x14ac:dyDescent="0.25">
      <c r="M11" s="121" t="s">
        <v>646</v>
      </c>
      <c r="N11" s="125">
        <v>27.3</v>
      </c>
      <c r="O11" s="125">
        <v>8.75</v>
      </c>
      <c r="P11" s="125">
        <v>60.47</v>
      </c>
      <c r="Q11" s="125">
        <v>3.47</v>
      </c>
      <c r="R11" s="117"/>
      <c r="T11" s="116"/>
    </row>
    <row r="12" spans="2:20" x14ac:dyDescent="0.25">
      <c r="M12" s="121" t="s">
        <v>647</v>
      </c>
      <c r="N12" s="125">
        <v>32.409999999999997</v>
      </c>
      <c r="O12" s="125">
        <v>22.93</v>
      </c>
      <c r="P12" s="125">
        <v>39.83</v>
      </c>
      <c r="Q12" s="125">
        <v>4.83</v>
      </c>
      <c r="R12" s="117"/>
      <c r="T12" s="116"/>
    </row>
    <row r="13" spans="2:20" x14ac:dyDescent="0.25">
      <c r="M13" s="121" t="s">
        <v>648</v>
      </c>
      <c r="N13" s="125">
        <v>40.69</v>
      </c>
      <c r="O13" s="125">
        <v>12.72</v>
      </c>
      <c r="P13" s="125">
        <v>43.97</v>
      </c>
      <c r="Q13" s="125">
        <v>2.62</v>
      </c>
      <c r="R13" s="117"/>
      <c r="T13" s="116"/>
    </row>
    <row r="14" spans="2:20" x14ac:dyDescent="0.25">
      <c r="M14" s="121" t="s">
        <v>649</v>
      </c>
      <c r="N14" s="125">
        <v>42.49</v>
      </c>
      <c r="O14" s="125">
        <v>19.23</v>
      </c>
      <c r="P14" s="125">
        <v>35.130000000000003</v>
      </c>
      <c r="Q14" s="125">
        <v>3.15</v>
      </c>
      <c r="R14" s="117"/>
      <c r="T14" s="116"/>
    </row>
    <row r="15" spans="2:20" x14ac:dyDescent="0.25">
      <c r="M15" s="121" t="s">
        <v>650</v>
      </c>
      <c r="N15" s="125">
        <v>27.77</v>
      </c>
      <c r="O15" s="125">
        <v>32.93</v>
      </c>
      <c r="P15" s="125">
        <v>36.61</v>
      </c>
      <c r="Q15" s="125">
        <v>2.69</v>
      </c>
      <c r="R15" s="117"/>
      <c r="T15" s="116"/>
    </row>
    <row r="16" spans="2:20" x14ac:dyDescent="0.25">
      <c r="M16" s="121" t="s">
        <v>651</v>
      </c>
      <c r="N16" s="125">
        <v>34.54</v>
      </c>
      <c r="O16" s="125">
        <v>14.67</v>
      </c>
      <c r="P16" s="125">
        <v>48.82</v>
      </c>
      <c r="Q16" s="125">
        <v>1.98</v>
      </c>
      <c r="R16" s="117"/>
      <c r="T16" s="116"/>
    </row>
    <row r="17" spans="2:20" x14ac:dyDescent="0.25">
      <c r="M17" s="121" t="s">
        <v>652</v>
      </c>
      <c r="N17" s="125">
        <v>24.63</v>
      </c>
      <c r="O17" s="125">
        <v>19.02</v>
      </c>
      <c r="P17" s="125">
        <v>52.04</v>
      </c>
      <c r="Q17" s="125">
        <v>4.3</v>
      </c>
      <c r="R17" s="117"/>
      <c r="T17" s="116"/>
    </row>
    <row r="18" spans="2:20" x14ac:dyDescent="0.25">
      <c r="B18" s="120" t="s">
        <v>669</v>
      </c>
      <c r="M18" s="121" t="s">
        <v>653</v>
      </c>
      <c r="N18" s="125">
        <v>41.94</v>
      </c>
      <c r="O18" s="125">
        <v>17.420000000000002</v>
      </c>
      <c r="P18" s="125">
        <v>39.979999999999997</v>
      </c>
      <c r="Q18" s="125">
        <v>0.66</v>
      </c>
      <c r="R18" s="117"/>
      <c r="T18" s="116"/>
    </row>
    <row r="19" spans="2:20" x14ac:dyDescent="0.25">
      <c r="B19" s="120" t="s">
        <v>670</v>
      </c>
      <c r="M19" s="121" t="s">
        <v>654</v>
      </c>
      <c r="N19" s="125">
        <v>53.98</v>
      </c>
      <c r="O19" s="125">
        <v>16.88</v>
      </c>
      <c r="P19" s="125">
        <v>28.29</v>
      </c>
      <c r="Q19" s="125">
        <v>0.84</v>
      </c>
      <c r="R19" s="117"/>
      <c r="T19" s="116"/>
    </row>
    <row r="20" spans="2:20" x14ac:dyDescent="0.25">
      <c r="M20" s="121" t="s">
        <v>655</v>
      </c>
      <c r="N20" s="125">
        <v>24.41</v>
      </c>
      <c r="O20" s="125">
        <v>21.91</v>
      </c>
      <c r="P20" s="125">
        <v>41.85</v>
      </c>
      <c r="Q20" s="125">
        <v>11.82</v>
      </c>
      <c r="R20" s="117"/>
      <c r="T20" s="116"/>
    </row>
    <row r="21" spans="2:20" x14ac:dyDescent="0.25">
      <c r="M21" s="121" t="s">
        <v>656</v>
      </c>
      <c r="N21" s="125">
        <v>38.840000000000003</v>
      </c>
      <c r="O21" s="125">
        <v>23.07</v>
      </c>
      <c r="P21" s="125">
        <v>36.1</v>
      </c>
      <c r="Q21" s="125">
        <v>1.99</v>
      </c>
      <c r="R21" s="117"/>
      <c r="T21" s="116"/>
    </row>
    <row r="22" spans="2:20" x14ac:dyDescent="0.25">
      <c r="M22" s="121" t="s">
        <v>657</v>
      </c>
      <c r="N22" s="125">
        <v>29.49</v>
      </c>
      <c r="O22" s="125">
        <v>12.29</v>
      </c>
      <c r="P22" s="125">
        <v>56.14</v>
      </c>
      <c r="Q22" s="125">
        <v>2.08</v>
      </c>
      <c r="R22" s="117"/>
      <c r="T22" s="116"/>
    </row>
    <row r="23" spans="2:20" x14ac:dyDescent="0.25">
      <c r="M23" s="121" t="s">
        <v>658</v>
      </c>
      <c r="N23" s="125">
        <v>31.95</v>
      </c>
      <c r="O23" s="125">
        <v>33.79</v>
      </c>
      <c r="P23" s="125">
        <v>19.86</v>
      </c>
      <c r="Q23" s="125">
        <v>14.39</v>
      </c>
      <c r="R23" s="117"/>
      <c r="T23" s="116"/>
    </row>
    <row r="24" spans="2:20" x14ac:dyDescent="0.25">
      <c r="M24" s="121" t="s">
        <v>659</v>
      </c>
      <c r="N24" s="125">
        <v>36.18</v>
      </c>
      <c r="O24" s="125">
        <v>26.12</v>
      </c>
      <c r="P24" s="125">
        <v>36.42</v>
      </c>
      <c r="Q24" s="125">
        <v>1.28</v>
      </c>
      <c r="R24" s="117"/>
      <c r="T24" s="116"/>
    </row>
    <row r="25" spans="2:20" x14ac:dyDescent="0.25">
      <c r="M25" s="121" t="s">
        <v>660</v>
      </c>
      <c r="N25" s="125">
        <v>42.34</v>
      </c>
      <c r="O25" s="125">
        <v>20.420000000000002</v>
      </c>
      <c r="P25" s="125">
        <v>21.76</v>
      </c>
      <c r="Q25" s="125">
        <v>15.51</v>
      </c>
      <c r="R25" s="117"/>
      <c r="T25" s="116"/>
    </row>
    <row r="26" spans="2:20" x14ac:dyDescent="0.25">
      <c r="M26" s="121" t="s">
        <v>661</v>
      </c>
      <c r="N26" s="125">
        <v>29.01</v>
      </c>
      <c r="O26" s="125">
        <v>16.32</v>
      </c>
      <c r="P26" s="125">
        <v>46.06</v>
      </c>
      <c r="Q26" s="125">
        <v>8.61</v>
      </c>
      <c r="R26" s="117"/>
      <c r="T26" s="116"/>
    </row>
    <row r="27" spans="2:20" x14ac:dyDescent="0.25">
      <c r="M27" s="121" t="s">
        <v>662</v>
      </c>
      <c r="N27" s="125">
        <v>34.049999999999997</v>
      </c>
      <c r="O27" s="125">
        <v>14.88</v>
      </c>
      <c r="P27" s="125">
        <v>49.67</v>
      </c>
      <c r="Q27" s="125">
        <v>1.39</v>
      </c>
      <c r="R27" s="117"/>
      <c r="T27" s="116"/>
    </row>
    <row r="28" spans="2:20" x14ac:dyDescent="0.25">
      <c r="M28" s="121" t="s">
        <v>663</v>
      </c>
      <c r="N28" s="125">
        <v>25.65</v>
      </c>
      <c r="O28" s="125">
        <v>39.130000000000003</v>
      </c>
      <c r="P28" s="125">
        <v>33.82</v>
      </c>
      <c r="Q28" s="125">
        <v>1.4</v>
      </c>
      <c r="R28" s="117"/>
      <c r="T28" s="116"/>
    </row>
    <row r="29" spans="2:20" x14ac:dyDescent="0.25">
      <c r="M29" s="358" t="s">
        <v>664</v>
      </c>
      <c r="N29" s="125">
        <v>43.67</v>
      </c>
      <c r="O29" s="125">
        <v>20.48</v>
      </c>
      <c r="P29" s="125">
        <v>31.66</v>
      </c>
      <c r="Q29" s="125">
        <v>4.1900000000000004</v>
      </c>
      <c r="R29" s="117"/>
      <c r="T29" s="116"/>
    </row>
    <row r="30" spans="2:20" x14ac:dyDescent="0.25">
      <c r="M30" s="121" t="s">
        <v>665</v>
      </c>
      <c r="N30" s="125">
        <v>34.72</v>
      </c>
      <c r="O30" s="125">
        <v>12.97</v>
      </c>
      <c r="P30" s="125">
        <v>47.23</v>
      </c>
      <c r="Q30" s="125">
        <v>5.08</v>
      </c>
      <c r="R30" s="117"/>
      <c r="T30" s="116"/>
    </row>
    <row r="31" spans="2:20" x14ac:dyDescent="0.25">
      <c r="M31" s="121" t="s">
        <v>666</v>
      </c>
      <c r="N31" s="125">
        <v>36.369999999999997</v>
      </c>
      <c r="O31" s="125">
        <v>9.24</v>
      </c>
      <c r="P31" s="125">
        <v>52.24</v>
      </c>
      <c r="Q31" s="125">
        <v>2.15</v>
      </c>
      <c r="R31" s="117"/>
      <c r="T31" s="116"/>
    </row>
    <row r="32" spans="2:20" x14ac:dyDescent="0.25">
      <c r="M32" s="121" t="s">
        <v>667</v>
      </c>
      <c r="N32" s="125">
        <v>27.25</v>
      </c>
      <c r="O32" s="125">
        <v>9.66</v>
      </c>
      <c r="P32" s="125">
        <v>48.59</v>
      </c>
      <c r="Q32" s="125">
        <v>14.5</v>
      </c>
      <c r="R32" s="117"/>
      <c r="T32" s="116"/>
    </row>
    <row r="36" spans="2:16" x14ac:dyDescent="0.25">
      <c r="B36" s="119" t="s">
        <v>671</v>
      </c>
    </row>
    <row r="38" spans="2:16" ht="15.75" thickBot="1" x14ac:dyDescent="0.3">
      <c r="M38" s="113" t="s">
        <v>2567</v>
      </c>
    </row>
    <row r="39" spans="2:16" ht="15.75" thickBot="1" x14ac:dyDescent="0.3">
      <c r="M39" s="366" t="s">
        <v>626</v>
      </c>
      <c r="N39" s="367">
        <v>0.29299999999999998</v>
      </c>
      <c r="O39" s="368" t="s">
        <v>626</v>
      </c>
      <c r="P39" s="369">
        <v>0.29299999999999998</v>
      </c>
    </row>
    <row r="40" spans="2:16" ht="15.75" thickBot="1" x14ac:dyDescent="0.3">
      <c r="M40" s="366" t="s">
        <v>627</v>
      </c>
      <c r="N40" s="367">
        <v>2.8000000000000001E-2</v>
      </c>
      <c r="O40" s="368" t="s">
        <v>627</v>
      </c>
      <c r="P40" s="369">
        <v>2.8000000000000001E-2</v>
      </c>
    </row>
    <row r="41" spans="2:16" ht="15" customHeight="1" x14ac:dyDescent="0.25">
      <c r="M41" s="361" t="s">
        <v>628</v>
      </c>
      <c r="N41" s="362">
        <v>0.46300000000000002</v>
      </c>
      <c r="O41" s="528" t="s">
        <v>2566</v>
      </c>
      <c r="P41" s="525">
        <f>SUM(N41:N44)</f>
        <v>0.67900000000000005</v>
      </c>
    </row>
    <row r="42" spans="2:16" x14ac:dyDescent="0.25">
      <c r="M42" s="363" t="s">
        <v>629</v>
      </c>
      <c r="N42" s="359">
        <v>0.17299999999999999</v>
      </c>
      <c r="O42" s="529"/>
      <c r="P42" s="526"/>
    </row>
    <row r="43" spans="2:16" x14ac:dyDescent="0.25">
      <c r="M43" s="363" t="s">
        <v>630</v>
      </c>
      <c r="N43" s="359">
        <v>3.7999999999999999E-2</v>
      </c>
      <c r="O43" s="529"/>
      <c r="P43" s="526"/>
    </row>
    <row r="44" spans="2:16" ht="15.75" thickBot="1" x14ac:dyDescent="0.3">
      <c r="M44" s="364" t="s">
        <v>631</v>
      </c>
      <c r="N44" s="365">
        <v>5.0000000000000001E-3</v>
      </c>
      <c r="O44" s="530"/>
      <c r="P44" s="527"/>
    </row>
    <row r="53" spans="2:2" x14ac:dyDescent="0.25">
      <c r="B53" s="120" t="s">
        <v>672</v>
      </c>
    </row>
  </sheetData>
  <mergeCells count="2">
    <mergeCell ref="P41:P44"/>
    <mergeCell ref="O41:O44"/>
  </mergeCells>
  <conditionalFormatting sqref="N4:N32">
    <cfRule type="cellIs" dxfId="15" priority="7" operator="greaterThan">
      <formula>70</formula>
    </cfRule>
  </conditionalFormatting>
  <conditionalFormatting sqref="R4:R32">
    <cfRule type="cellIs" dxfId="14" priority="5" operator="greaterThan">
      <formula>69</formula>
    </cfRule>
    <cfRule type="cellIs" dxfId="13" priority="6" operator="greaterThan">
      <formula>70</formula>
    </cfRule>
  </conditionalFormatting>
  <conditionalFormatting sqref="O4:O32">
    <cfRule type="cellIs" dxfId="12" priority="3" operator="greaterThan">
      <formula>30</formula>
    </cfRule>
    <cfRule type="cellIs" dxfId="11" priority="4" operator="lessThan">
      <formula>5</formula>
    </cfRule>
  </conditionalFormatting>
  <conditionalFormatting sqref="T4:T32">
    <cfRule type="cellIs" dxfId="10" priority="2" operator="greaterThan">
      <formula>0</formula>
    </cfRule>
  </conditionalFormatting>
  <conditionalFormatting sqref="P4:P32">
    <cfRule type="cellIs" dxfId="9" priority="1" operator="greaterThan">
      <formula>50</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AA211"/>
  <sheetViews>
    <sheetView zoomScale="90" zoomScaleNormal="90" workbookViewId="0">
      <selection activeCell="A33" sqref="A33"/>
    </sheetView>
  </sheetViews>
  <sheetFormatPr defaultRowHeight="15" x14ac:dyDescent="0.25"/>
  <cols>
    <col min="1" max="18" width="9.140625" style="126"/>
    <col min="19" max="19" width="31.28515625" style="126" customWidth="1"/>
    <col min="20" max="20" width="14" style="126" customWidth="1"/>
    <col min="21" max="21" width="11.7109375" style="126" customWidth="1"/>
    <col min="22" max="22" width="9.140625" style="126"/>
    <col min="23" max="23" width="9.7109375" style="126" customWidth="1"/>
    <col min="24" max="24" width="11.7109375" style="126" customWidth="1"/>
    <col min="25" max="16384" width="9.140625" style="126"/>
  </cols>
  <sheetData>
    <row r="2" spans="2:20" x14ac:dyDescent="0.25">
      <c r="B2" s="131" t="s">
        <v>690</v>
      </c>
    </row>
    <row r="4" spans="2:20" x14ac:dyDescent="0.25">
      <c r="R4" s="372" t="s">
        <v>689</v>
      </c>
      <c r="S4" s="373" t="s">
        <v>682</v>
      </c>
      <c r="T4" s="372" t="s">
        <v>683</v>
      </c>
    </row>
    <row r="5" spans="2:20" x14ac:dyDescent="0.25">
      <c r="R5" s="374" t="s">
        <v>662</v>
      </c>
      <c r="S5" s="129">
        <v>2504.21</v>
      </c>
      <c r="T5" s="128">
        <v>14.6</v>
      </c>
    </row>
    <row r="6" spans="2:20" x14ac:dyDescent="0.25">
      <c r="R6" s="372" t="s">
        <v>641</v>
      </c>
      <c r="S6" s="129">
        <v>2675.4</v>
      </c>
      <c r="T6" s="128">
        <v>17.899999999999999</v>
      </c>
    </row>
    <row r="7" spans="2:20" x14ac:dyDescent="0.25">
      <c r="R7" s="374" t="s">
        <v>653</v>
      </c>
      <c r="S7" s="129">
        <v>2834.39</v>
      </c>
      <c r="T7" s="128">
        <v>14.9</v>
      </c>
    </row>
    <row r="8" spans="2:20" x14ac:dyDescent="0.25">
      <c r="R8" s="374" t="s">
        <v>654</v>
      </c>
      <c r="S8" s="129">
        <v>3581.34</v>
      </c>
      <c r="T8" s="128">
        <v>15.5</v>
      </c>
    </row>
    <row r="9" spans="2:20" x14ac:dyDescent="0.25">
      <c r="R9" s="374" t="s">
        <v>650</v>
      </c>
      <c r="S9" s="129">
        <v>3650.99</v>
      </c>
      <c r="T9" s="128">
        <v>21.1</v>
      </c>
    </row>
    <row r="10" spans="2:20" x14ac:dyDescent="0.25">
      <c r="R10" s="372" t="s">
        <v>645</v>
      </c>
      <c r="S10" s="129">
        <v>3665.81</v>
      </c>
      <c r="T10" s="128">
        <v>16.399999999999999</v>
      </c>
    </row>
    <row r="11" spans="2:20" x14ac:dyDescent="0.25">
      <c r="R11" s="374" t="s">
        <v>656</v>
      </c>
      <c r="S11" s="129">
        <v>4222.66</v>
      </c>
      <c r="T11" s="128">
        <v>20</v>
      </c>
    </row>
    <row r="12" spans="2:20" x14ac:dyDescent="0.25">
      <c r="R12" s="374" t="s">
        <v>664</v>
      </c>
      <c r="S12" s="129">
        <v>4265.21</v>
      </c>
      <c r="T12" s="128">
        <v>18.2</v>
      </c>
    </row>
    <row r="13" spans="2:20" x14ac:dyDescent="0.25">
      <c r="R13" s="374" t="s">
        <v>657</v>
      </c>
      <c r="S13" s="129">
        <v>4736.41</v>
      </c>
      <c r="T13" s="128">
        <v>17.5</v>
      </c>
    </row>
    <row r="14" spans="2:20" x14ac:dyDescent="0.25">
      <c r="R14" s="372" t="s">
        <v>642</v>
      </c>
      <c r="S14" s="129">
        <v>5191.1099999999997</v>
      </c>
      <c r="T14" s="128">
        <v>19</v>
      </c>
    </row>
    <row r="15" spans="2:20" x14ac:dyDescent="0.25">
      <c r="R15" s="374" t="s">
        <v>652</v>
      </c>
      <c r="S15" s="129">
        <v>5210.68</v>
      </c>
      <c r="T15" s="128">
        <v>21.8</v>
      </c>
    </row>
    <row r="16" spans="2:20" x14ac:dyDescent="0.25">
      <c r="R16" s="374" t="s">
        <v>647</v>
      </c>
      <c r="S16" s="129">
        <v>5312.96</v>
      </c>
      <c r="T16" s="128">
        <v>26.4</v>
      </c>
    </row>
    <row r="17" spans="2:20" x14ac:dyDescent="0.25">
      <c r="R17" s="374" t="s">
        <v>663</v>
      </c>
      <c r="S17" s="129">
        <v>5600.78</v>
      </c>
      <c r="T17" s="128">
        <v>23.8</v>
      </c>
    </row>
    <row r="18" spans="2:20" x14ac:dyDescent="0.25">
      <c r="R18" s="374" t="s">
        <v>661</v>
      </c>
      <c r="S18" s="129">
        <v>5664.99</v>
      </c>
      <c r="T18" s="128">
        <v>25.7</v>
      </c>
    </row>
    <row r="19" spans="2:20" x14ac:dyDescent="0.25">
      <c r="R19" s="374" t="s">
        <v>648</v>
      </c>
      <c r="S19" s="129">
        <v>6367.82</v>
      </c>
      <c r="T19" s="128">
        <v>24.6</v>
      </c>
    </row>
    <row r="20" spans="2:20" x14ac:dyDescent="0.25">
      <c r="R20" s="372" t="s">
        <v>646</v>
      </c>
      <c r="S20" s="129">
        <v>7506.21</v>
      </c>
      <c r="T20" s="128">
        <v>16.3</v>
      </c>
    </row>
    <row r="21" spans="2:20" x14ac:dyDescent="0.25">
      <c r="R21" s="374" t="s">
        <v>651</v>
      </c>
      <c r="S21" s="129">
        <v>8083.01</v>
      </c>
      <c r="T21" s="128">
        <v>29.9</v>
      </c>
    </row>
    <row r="22" spans="2:20" x14ac:dyDescent="0.25">
      <c r="R22" s="374" t="s">
        <v>667</v>
      </c>
      <c r="S22" s="129">
        <v>8488.19</v>
      </c>
      <c r="T22" s="128">
        <v>28.6</v>
      </c>
    </row>
    <row r="23" spans="2:20" x14ac:dyDescent="0.25">
      <c r="B23" s="130" t="s">
        <v>692</v>
      </c>
      <c r="R23" s="374" t="s">
        <v>665</v>
      </c>
      <c r="S23" s="129">
        <v>10121.719999999999</v>
      </c>
      <c r="T23" s="128">
        <v>31.6</v>
      </c>
    </row>
    <row r="24" spans="2:20" x14ac:dyDescent="0.25">
      <c r="B24" s="130" t="s">
        <v>691</v>
      </c>
      <c r="R24" s="374" t="s">
        <v>666</v>
      </c>
      <c r="S24" s="129">
        <v>10273.09</v>
      </c>
      <c r="T24" s="128">
        <v>29.2</v>
      </c>
    </row>
    <row r="25" spans="2:20" x14ac:dyDescent="0.25">
      <c r="R25" s="372" t="s">
        <v>640</v>
      </c>
      <c r="S25" s="129">
        <v>10382.299999999999</v>
      </c>
      <c r="T25" s="128">
        <v>30.3</v>
      </c>
    </row>
    <row r="26" spans="2:20" x14ac:dyDescent="0.25">
      <c r="R26" s="374" t="s">
        <v>649</v>
      </c>
      <c r="S26" s="129">
        <v>10742.43</v>
      </c>
      <c r="T26" s="128">
        <v>33.9</v>
      </c>
    </row>
    <row r="27" spans="2:20" x14ac:dyDescent="0.25">
      <c r="R27" s="374" t="s">
        <v>644</v>
      </c>
      <c r="S27" s="129">
        <v>10819.74</v>
      </c>
      <c r="T27" s="128">
        <v>29.1</v>
      </c>
    </row>
    <row r="28" spans="2:20" x14ac:dyDescent="0.25">
      <c r="R28" s="374" t="s">
        <v>658</v>
      </c>
      <c r="S28" s="129">
        <v>11117.67</v>
      </c>
      <c r="T28" s="128">
        <v>30.2</v>
      </c>
    </row>
    <row r="29" spans="2:20" x14ac:dyDescent="0.25">
      <c r="R29" s="374" t="s">
        <v>659</v>
      </c>
      <c r="S29" s="129">
        <v>11159.15</v>
      </c>
      <c r="T29" s="128">
        <v>29.8</v>
      </c>
    </row>
    <row r="30" spans="2:20" x14ac:dyDescent="0.25">
      <c r="R30" s="372" t="s">
        <v>643</v>
      </c>
      <c r="S30" s="129">
        <v>11436.18</v>
      </c>
      <c r="T30" s="128">
        <v>32.299999999999997</v>
      </c>
    </row>
    <row r="31" spans="2:20" x14ac:dyDescent="0.25">
      <c r="R31" s="374" t="s">
        <v>655</v>
      </c>
      <c r="S31" s="129">
        <v>14988.66</v>
      </c>
      <c r="T31" s="128">
        <v>22.1</v>
      </c>
    </row>
    <row r="32" spans="2:20" x14ac:dyDescent="0.25">
      <c r="R32" s="126" t="s">
        <v>688</v>
      </c>
    </row>
    <row r="36" spans="2:20" x14ac:dyDescent="0.25">
      <c r="B36" s="131" t="s">
        <v>693</v>
      </c>
    </row>
    <row r="37" spans="2:20" x14ac:dyDescent="0.25">
      <c r="S37" s="133" t="s">
        <v>673</v>
      </c>
      <c r="T37" s="134">
        <v>0.18</v>
      </c>
    </row>
    <row r="38" spans="2:20" x14ac:dyDescent="0.25">
      <c r="S38" s="133" t="s">
        <v>674</v>
      </c>
      <c r="T38" s="134">
        <v>2.44</v>
      </c>
    </row>
    <row r="39" spans="2:20" x14ac:dyDescent="0.25">
      <c r="S39" s="133" t="s">
        <v>675</v>
      </c>
      <c r="T39" s="135">
        <v>30.42</v>
      </c>
    </row>
    <row r="40" spans="2:20" x14ac:dyDescent="0.25">
      <c r="S40" s="133" t="s">
        <v>676</v>
      </c>
      <c r="T40" s="135">
        <v>8.61</v>
      </c>
    </row>
    <row r="41" spans="2:20" x14ac:dyDescent="0.25">
      <c r="S41" s="133" t="s">
        <v>677</v>
      </c>
      <c r="T41" s="135">
        <v>39.71</v>
      </c>
    </row>
    <row r="42" spans="2:20" x14ac:dyDescent="0.25">
      <c r="S42" s="133" t="s">
        <v>678</v>
      </c>
      <c r="T42" s="135">
        <v>1.93</v>
      </c>
    </row>
    <row r="43" spans="2:20" x14ac:dyDescent="0.25">
      <c r="S43" s="133" t="s">
        <v>679</v>
      </c>
      <c r="T43" s="135">
        <v>4.99</v>
      </c>
    </row>
    <row r="44" spans="2:20" x14ac:dyDescent="0.25">
      <c r="S44" s="133" t="s">
        <v>680</v>
      </c>
      <c r="T44" s="135">
        <v>8.9</v>
      </c>
    </row>
    <row r="45" spans="2:20" x14ac:dyDescent="0.25">
      <c r="S45" s="133" t="s">
        <v>681</v>
      </c>
      <c r="T45" s="135">
        <v>2.83</v>
      </c>
    </row>
    <row r="56" spans="2:27" x14ac:dyDescent="0.25">
      <c r="B56" s="130" t="s">
        <v>694</v>
      </c>
    </row>
    <row r="60" spans="2:27" s="127" customFormat="1" x14ac:dyDescent="0.25">
      <c r="E60" s="126"/>
      <c r="F60" s="126"/>
      <c r="G60" s="126"/>
      <c r="H60" s="126"/>
      <c r="I60" s="126"/>
      <c r="J60" s="126"/>
      <c r="K60" s="126"/>
      <c r="L60" s="126"/>
      <c r="M60" s="126"/>
      <c r="N60" s="126"/>
      <c r="O60" s="126"/>
      <c r="P60" s="126"/>
      <c r="Q60" s="126"/>
      <c r="R60" s="126"/>
      <c r="S60" s="126"/>
      <c r="T60" s="126"/>
      <c r="U60" s="126"/>
    </row>
    <row r="61" spans="2:27" x14ac:dyDescent="0.25">
      <c r="B61" s="131" t="s">
        <v>695</v>
      </c>
    </row>
    <row r="62" spans="2:27" ht="43.5" x14ac:dyDescent="0.25">
      <c r="S62" s="132"/>
      <c r="T62" s="375" t="s">
        <v>675</v>
      </c>
      <c r="U62" s="375" t="s">
        <v>676</v>
      </c>
      <c r="V62" s="375" t="s">
        <v>677</v>
      </c>
      <c r="W62" s="375" t="s">
        <v>679</v>
      </c>
      <c r="X62" s="375" t="s">
        <v>684</v>
      </c>
      <c r="Y62" s="375" t="s">
        <v>681</v>
      </c>
      <c r="Z62" s="375" t="s">
        <v>685</v>
      </c>
      <c r="AA62" s="375" t="s">
        <v>686</v>
      </c>
    </row>
    <row r="63" spans="2:27" x14ac:dyDescent="0.25">
      <c r="S63" s="133" t="s">
        <v>638</v>
      </c>
      <c r="T63" s="133" t="s">
        <v>634</v>
      </c>
      <c r="U63" s="133" t="s">
        <v>634</v>
      </c>
      <c r="V63" s="133" t="s">
        <v>634</v>
      </c>
      <c r="W63" s="133" t="s">
        <v>634</v>
      </c>
      <c r="X63" s="133" t="s">
        <v>634</v>
      </c>
      <c r="Y63" s="133" t="s">
        <v>634</v>
      </c>
      <c r="Z63" s="133" t="s">
        <v>634</v>
      </c>
      <c r="AA63" s="133" t="s">
        <v>634</v>
      </c>
    </row>
    <row r="64" spans="2:27" x14ac:dyDescent="0.25">
      <c r="S64" s="133" t="s">
        <v>687</v>
      </c>
      <c r="T64" s="133" t="s">
        <v>634</v>
      </c>
      <c r="U64" s="133" t="s">
        <v>634</v>
      </c>
      <c r="V64" s="133" t="s">
        <v>634</v>
      </c>
      <c r="W64" s="133" t="s">
        <v>634</v>
      </c>
      <c r="X64" s="133" t="s">
        <v>634</v>
      </c>
      <c r="Y64" s="133" t="s">
        <v>634</v>
      </c>
      <c r="Z64" s="133" t="s">
        <v>634</v>
      </c>
      <c r="AA64" s="133" t="s">
        <v>634</v>
      </c>
    </row>
    <row r="65" spans="2:27" x14ac:dyDescent="0.25">
      <c r="S65" s="133" t="s">
        <v>639</v>
      </c>
      <c r="T65" s="133" t="s">
        <v>634</v>
      </c>
      <c r="U65" s="133" t="s">
        <v>634</v>
      </c>
      <c r="V65" s="133" t="s">
        <v>634</v>
      </c>
      <c r="W65" s="133" t="s">
        <v>634</v>
      </c>
      <c r="X65" s="133" t="s">
        <v>634</v>
      </c>
      <c r="Y65" s="133" t="s">
        <v>634</v>
      </c>
      <c r="Z65" s="133" t="s">
        <v>634</v>
      </c>
      <c r="AA65" s="133" t="s">
        <v>634</v>
      </c>
    </row>
    <row r="66" spans="2:27" x14ac:dyDescent="0.25">
      <c r="S66" s="133" t="s">
        <v>640</v>
      </c>
      <c r="T66" s="133">
        <v>28.02</v>
      </c>
      <c r="U66" s="133">
        <v>7.76</v>
      </c>
      <c r="V66" s="133">
        <v>33.51</v>
      </c>
      <c r="W66" s="133">
        <v>6.27</v>
      </c>
      <c r="X66" s="133">
        <v>7.02</v>
      </c>
      <c r="Y66" s="133">
        <v>10.210000000000001</v>
      </c>
      <c r="Z66" s="133">
        <v>0.77</v>
      </c>
      <c r="AA66" s="133">
        <v>2.23</v>
      </c>
    </row>
    <row r="67" spans="2:27" x14ac:dyDescent="0.25">
      <c r="S67" s="133" t="s">
        <v>641</v>
      </c>
      <c r="T67" s="133">
        <v>26.02</v>
      </c>
      <c r="U67" s="133">
        <v>7.35</v>
      </c>
      <c r="V67" s="133">
        <v>43.44</v>
      </c>
      <c r="W67" s="133">
        <v>5.32</v>
      </c>
      <c r="X67" s="133">
        <v>10.63</v>
      </c>
      <c r="Y67" s="133">
        <v>2.82</v>
      </c>
      <c r="Z67" s="133">
        <v>0</v>
      </c>
      <c r="AA67" s="133">
        <v>1.54</v>
      </c>
    </row>
    <row r="68" spans="2:27" x14ac:dyDescent="0.25">
      <c r="S68" s="133" t="s">
        <v>642</v>
      </c>
      <c r="T68" s="133">
        <v>30.78</v>
      </c>
      <c r="U68" s="133">
        <v>6.41</v>
      </c>
      <c r="V68" s="133">
        <v>42.62</v>
      </c>
      <c r="W68" s="133">
        <v>3.33</v>
      </c>
      <c r="X68" s="133">
        <v>8.52</v>
      </c>
      <c r="Y68" s="133">
        <v>2.61</v>
      </c>
      <c r="Z68" s="133">
        <v>1.42</v>
      </c>
      <c r="AA68" s="133">
        <v>1.46</v>
      </c>
    </row>
    <row r="69" spans="2:27" x14ac:dyDescent="0.25">
      <c r="S69" s="133" t="s">
        <v>643</v>
      </c>
      <c r="T69" s="133">
        <v>19.45</v>
      </c>
      <c r="U69" s="133">
        <v>12.56</v>
      </c>
      <c r="V69" s="133">
        <v>35.82</v>
      </c>
      <c r="W69" s="133">
        <v>6.33</v>
      </c>
      <c r="X69" s="133">
        <v>10.76</v>
      </c>
      <c r="Y69" s="133">
        <v>4.7</v>
      </c>
      <c r="Z69" s="133">
        <v>2.1800000000000002</v>
      </c>
      <c r="AA69" s="133">
        <v>4.54</v>
      </c>
    </row>
    <row r="70" spans="2:27" x14ac:dyDescent="0.25">
      <c r="S70" s="128" t="s">
        <v>644</v>
      </c>
      <c r="T70" s="133">
        <v>33.22</v>
      </c>
      <c r="U70" s="133">
        <v>7.8</v>
      </c>
      <c r="V70" s="133">
        <v>31.14</v>
      </c>
      <c r="W70" s="133">
        <v>6.3</v>
      </c>
      <c r="X70" s="133">
        <v>10.86</v>
      </c>
      <c r="Y70" s="133">
        <v>3.51</v>
      </c>
      <c r="Z70" s="133">
        <v>1.9</v>
      </c>
      <c r="AA70" s="133">
        <v>1</v>
      </c>
    </row>
    <row r="71" spans="2:27" x14ac:dyDescent="0.25">
      <c r="S71" s="133" t="s">
        <v>645</v>
      </c>
      <c r="T71" s="133">
        <v>28.18</v>
      </c>
      <c r="U71" s="133">
        <v>11.27</v>
      </c>
      <c r="V71" s="133">
        <v>43</v>
      </c>
      <c r="W71" s="133">
        <v>0.37</v>
      </c>
      <c r="X71" s="133">
        <v>12.61</v>
      </c>
      <c r="Y71" s="133">
        <v>2.68</v>
      </c>
      <c r="Z71" s="133">
        <v>0.16</v>
      </c>
      <c r="AA71" s="133">
        <v>0.55000000000000004</v>
      </c>
    </row>
    <row r="72" spans="2:27" x14ac:dyDescent="0.25">
      <c r="S72" s="133" t="s">
        <v>646</v>
      </c>
      <c r="T72" s="133">
        <v>30.54</v>
      </c>
      <c r="U72" s="133">
        <v>5.37</v>
      </c>
      <c r="V72" s="133">
        <v>28.71</v>
      </c>
      <c r="W72" s="133">
        <v>1.97</v>
      </c>
      <c r="X72" s="133">
        <v>11.59</v>
      </c>
      <c r="Y72" s="133">
        <v>11.41</v>
      </c>
      <c r="Z72" s="133">
        <v>3.05</v>
      </c>
      <c r="AA72" s="133">
        <v>0.73</v>
      </c>
    </row>
    <row r="73" spans="2:27" x14ac:dyDescent="0.25">
      <c r="S73" s="128" t="s">
        <v>647</v>
      </c>
      <c r="T73" s="133">
        <v>19.3</v>
      </c>
      <c r="U73" s="133">
        <v>6.28</v>
      </c>
      <c r="V73" s="133">
        <v>54.45</v>
      </c>
      <c r="W73" s="133">
        <v>10.119999999999999</v>
      </c>
      <c r="X73" s="133">
        <v>4.05</v>
      </c>
      <c r="Y73" s="133">
        <v>3.91</v>
      </c>
      <c r="Z73" s="133">
        <v>0.11</v>
      </c>
      <c r="AA73" s="133">
        <v>0.48</v>
      </c>
    </row>
    <row r="74" spans="2:27" x14ac:dyDescent="0.25">
      <c r="S74" s="128" t="s">
        <v>648</v>
      </c>
      <c r="T74" s="133">
        <v>26.85</v>
      </c>
      <c r="U74" s="133">
        <v>7.03</v>
      </c>
      <c r="V74" s="133">
        <v>39.229999999999997</v>
      </c>
      <c r="W74" s="133">
        <v>9.65</v>
      </c>
      <c r="X74" s="133">
        <v>5.19</v>
      </c>
      <c r="Y74" s="133">
        <v>8.7899999999999991</v>
      </c>
      <c r="Z74" s="133">
        <v>0.41</v>
      </c>
      <c r="AA74" s="133">
        <v>1.01</v>
      </c>
    </row>
    <row r="75" spans="2:27" x14ac:dyDescent="0.25">
      <c r="S75" s="128" t="s">
        <v>649</v>
      </c>
      <c r="T75" s="133">
        <v>26.88</v>
      </c>
      <c r="U75" s="133">
        <v>6.01</v>
      </c>
      <c r="V75" s="133">
        <v>37.78</v>
      </c>
      <c r="W75" s="133">
        <v>5.14</v>
      </c>
      <c r="X75" s="133">
        <v>7.27</v>
      </c>
      <c r="Y75" s="133">
        <v>5.85</v>
      </c>
      <c r="Z75" s="133">
        <v>2.4300000000000002</v>
      </c>
      <c r="AA75" s="133">
        <v>2.78</v>
      </c>
    </row>
    <row r="76" spans="2:27" x14ac:dyDescent="0.25">
      <c r="S76" s="128" t="s">
        <v>650</v>
      </c>
      <c r="T76" s="133">
        <v>32.94</v>
      </c>
      <c r="U76" s="133">
        <v>11.96</v>
      </c>
      <c r="V76" s="133">
        <v>33.520000000000003</v>
      </c>
      <c r="W76" s="133">
        <v>9.4600000000000009</v>
      </c>
      <c r="X76" s="133">
        <v>6.98</v>
      </c>
      <c r="Y76" s="133">
        <v>2.3199999999999998</v>
      </c>
      <c r="Z76" s="133">
        <v>0.11</v>
      </c>
      <c r="AA76" s="133">
        <v>0.95</v>
      </c>
    </row>
    <row r="77" spans="2:27" x14ac:dyDescent="0.25">
      <c r="S77" s="128" t="s">
        <v>651</v>
      </c>
      <c r="T77" s="133">
        <v>22.23</v>
      </c>
      <c r="U77" s="133">
        <v>5.62</v>
      </c>
      <c r="V77" s="133">
        <v>47.36</v>
      </c>
      <c r="W77" s="133">
        <v>8.91</v>
      </c>
      <c r="X77" s="133">
        <v>5.75</v>
      </c>
      <c r="Y77" s="133">
        <v>5.7</v>
      </c>
      <c r="Z77" s="133">
        <v>0.12</v>
      </c>
      <c r="AA77" s="133">
        <v>0.76</v>
      </c>
    </row>
    <row r="78" spans="2:27" x14ac:dyDescent="0.25">
      <c r="S78" s="128" t="s">
        <v>652</v>
      </c>
      <c r="T78" s="133">
        <v>21.75</v>
      </c>
      <c r="U78" s="133">
        <v>3.23</v>
      </c>
      <c r="V78" s="133">
        <v>46.96</v>
      </c>
      <c r="W78" s="133">
        <v>6.75</v>
      </c>
      <c r="X78" s="133">
        <v>6.04</v>
      </c>
      <c r="Y78" s="133">
        <v>5.57</v>
      </c>
      <c r="Z78" s="133">
        <v>1.67</v>
      </c>
      <c r="AA78" s="133">
        <v>5.84</v>
      </c>
    </row>
    <row r="79" spans="2:27" x14ac:dyDescent="0.25">
      <c r="S79" s="128" t="s">
        <v>653</v>
      </c>
      <c r="T79" s="133">
        <v>24.21</v>
      </c>
      <c r="U79" s="133">
        <v>9.17</v>
      </c>
      <c r="V79" s="133">
        <v>48.23</v>
      </c>
      <c r="W79" s="133">
        <v>1.24</v>
      </c>
      <c r="X79" s="133">
        <v>10.5</v>
      </c>
      <c r="Y79" s="133">
        <v>3.89</v>
      </c>
      <c r="Z79" s="133">
        <v>0.57999999999999996</v>
      </c>
      <c r="AA79" s="133">
        <v>0.72</v>
      </c>
    </row>
    <row r="80" spans="2:27" x14ac:dyDescent="0.25">
      <c r="B80" s="130" t="s">
        <v>692</v>
      </c>
      <c r="S80" s="128" t="s">
        <v>654</v>
      </c>
      <c r="T80" s="133">
        <v>28.86</v>
      </c>
      <c r="U80" s="133">
        <v>8.7200000000000006</v>
      </c>
      <c r="V80" s="133">
        <v>42.17</v>
      </c>
      <c r="W80" s="133">
        <v>2.79</v>
      </c>
      <c r="X80" s="133">
        <v>7.15</v>
      </c>
      <c r="Y80" s="133">
        <v>3.26</v>
      </c>
      <c r="Z80" s="133">
        <v>0.05</v>
      </c>
      <c r="AA80" s="133">
        <v>2.11</v>
      </c>
    </row>
    <row r="81" spans="1:27" x14ac:dyDescent="0.25">
      <c r="B81" s="130" t="s">
        <v>691</v>
      </c>
      <c r="S81" s="128" t="s">
        <v>655</v>
      </c>
      <c r="T81" s="133">
        <v>24.3</v>
      </c>
      <c r="U81" s="133">
        <v>10.88</v>
      </c>
      <c r="V81" s="133">
        <v>30.19</v>
      </c>
      <c r="W81" s="133">
        <v>7.73</v>
      </c>
      <c r="X81" s="133">
        <v>15.25</v>
      </c>
      <c r="Y81" s="133">
        <v>6.49</v>
      </c>
      <c r="Z81" s="133">
        <v>1.4</v>
      </c>
      <c r="AA81" s="133">
        <v>2.23</v>
      </c>
    </row>
    <row r="82" spans="1:27" x14ac:dyDescent="0.25">
      <c r="S82" s="128" t="s">
        <v>656</v>
      </c>
      <c r="T82" s="133">
        <v>27.83</v>
      </c>
      <c r="U82" s="133">
        <v>6.79</v>
      </c>
      <c r="V82" s="133">
        <v>43.1</v>
      </c>
      <c r="W82" s="133">
        <v>5.45</v>
      </c>
      <c r="X82" s="133">
        <v>11.88</v>
      </c>
      <c r="Y82" s="133">
        <v>1.58</v>
      </c>
      <c r="Z82" s="133">
        <v>1.45</v>
      </c>
      <c r="AA82" s="133">
        <v>0.59</v>
      </c>
    </row>
    <row r="83" spans="1:27" x14ac:dyDescent="0.25">
      <c r="S83" s="128" t="s">
        <v>657</v>
      </c>
      <c r="T83" s="133">
        <v>32.520000000000003</v>
      </c>
      <c r="U83" s="133">
        <v>3.69</v>
      </c>
      <c r="V83" s="133">
        <v>42.48</v>
      </c>
      <c r="W83" s="133">
        <v>8.23</v>
      </c>
      <c r="X83" s="133">
        <v>6.64</v>
      </c>
      <c r="Y83" s="133">
        <v>2.94</v>
      </c>
      <c r="Z83" s="133">
        <v>1.27</v>
      </c>
      <c r="AA83" s="133">
        <v>1.19</v>
      </c>
    </row>
    <row r="84" spans="1:27" x14ac:dyDescent="0.25">
      <c r="S84" s="128" t="s">
        <v>658</v>
      </c>
      <c r="T84" s="133">
        <v>31.07</v>
      </c>
      <c r="U84" s="133">
        <v>8.9499999999999993</v>
      </c>
      <c r="V84" s="133">
        <v>36.130000000000003</v>
      </c>
      <c r="W84" s="133">
        <v>3.81</v>
      </c>
      <c r="X84" s="133">
        <v>3.64</v>
      </c>
      <c r="Y84" s="133">
        <v>4.91</v>
      </c>
      <c r="Z84" s="133">
        <v>1.51</v>
      </c>
      <c r="AA84" s="133">
        <v>4.1399999999999997</v>
      </c>
    </row>
    <row r="85" spans="1:27" x14ac:dyDescent="0.25">
      <c r="S85" s="128" t="s">
        <v>659</v>
      </c>
      <c r="T85" s="133">
        <v>24.7</v>
      </c>
      <c r="U85" s="133">
        <v>6.47</v>
      </c>
      <c r="V85" s="133">
        <v>43.29</v>
      </c>
      <c r="W85" s="133">
        <v>5.85</v>
      </c>
      <c r="X85" s="133">
        <v>9.33</v>
      </c>
      <c r="Y85" s="133">
        <v>5.5</v>
      </c>
      <c r="Z85" s="133">
        <v>0.4</v>
      </c>
      <c r="AA85" s="133">
        <v>1.88</v>
      </c>
    </row>
    <row r="86" spans="1:27" x14ac:dyDescent="0.25">
      <c r="S86" s="128" t="s">
        <v>660</v>
      </c>
      <c r="T86" s="133" t="s">
        <v>634</v>
      </c>
      <c r="U86" s="133" t="s">
        <v>634</v>
      </c>
      <c r="V86" s="133" t="s">
        <v>634</v>
      </c>
      <c r="W86" s="133" t="s">
        <v>634</v>
      </c>
      <c r="X86" s="133" t="s">
        <v>634</v>
      </c>
      <c r="Y86" s="133" t="s">
        <v>634</v>
      </c>
      <c r="Z86" s="133" t="s">
        <v>634</v>
      </c>
      <c r="AA86" s="133" t="s">
        <v>634</v>
      </c>
    </row>
    <row r="87" spans="1:27" x14ac:dyDescent="0.25">
      <c r="S87" s="128" t="s">
        <v>661</v>
      </c>
      <c r="T87" s="133">
        <v>23.35</v>
      </c>
      <c r="U87" s="133">
        <v>7.06</v>
      </c>
      <c r="V87" s="133">
        <v>48.75</v>
      </c>
      <c r="W87" s="133">
        <v>7.29</v>
      </c>
      <c r="X87" s="133">
        <v>4.51</v>
      </c>
      <c r="Y87" s="133">
        <v>4.4000000000000004</v>
      </c>
      <c r="Z87" s="133">
        <v>0.01</v>
      </c>
      <c r="AA87" s="133">
        <v>0.81</v>
      </c>
    </row>
    <row r="88" spans="1:27" x14ac:dyDescent="0.25">
      <c r="S88" s="128" t="s">
        <v>662</v>
      </c>
      <c r="T88" s="133">
        <v>25.97</v>
      </c>
      <c r="U88" s="133">
        <v>7.28</v>
      </c>
      <c r="V88" s="133">
        <v>49.41</v>
      </c>
      <c r="W88" s="133">
        <v>4.5599999999999996</v>
      </c>
      <c r="X88" s="133">
        <v>8.61</v>
      </c>
      <c r="Y88" s="133">
        <v>0.72</v>
      </c>
      <c r="Z88" s="133">
        <v>0.11</v>
      </c>
      <c r="AA88" s="133">
        <v>1.1100000000000001</v>
      </c>
    </row>
    <row r="89" spans="1:27" x14ac:dyDescent="0.25">
      <c r="A89" s="127"/>
      <c r="K89" s="127"/>
      <c r="L89" s="127"/>
      <c r="M89" s="127"/>
      <c r="N89" s="127"/>
      <c r="O89" s="127"/>
      <c r="P89" s="127"/>
      <c r="Q89" s="127"/>
      <c r="R89" s="127"/>
      <c r="S89" s="128" t="s">
        <v>663</v>
      </c>
      <c r="T89" s="133">
        <v>31.79</v>
      </c>
      <c r="U89" s="133">
        <v>5.64</v>
      </c>
      <c r="V89" s="133">
        <v>41.18</v>
      </c>
      <c r="W89" s="133">
        <v>6.29</v>
      </c>
      <c r="X89" s="133">
        <v>7.5</v>
      </c>
      <c r="Y89" s="133">
        <v>2.69</v>
      </c>
      <c r="Z89" s="133">
        <v>0.1</v>
      </c>
      <c r="AA89" s="133">
        <v>3.11</v>
      </c>
    </row>
    <row r="90" spans="1:27" x14ac:dyDescent="0.25">
      <c r="S90" s="128" t="s">
        <v>664</v>
      </c>
      <c r="T90" s="133">
        <v>30.42</v>
      </c>
      <c r="U90" s="133">
        <v>8.61</v>
      </c>
      <c r="V90" s="133">
        <v>39.71</v>
      </c>
      <c r="W90" s="133">
        <v>4.99</v>
      </c>
      <c r="X90" s="133">
        <v>8.9</v>
      </c>
      <c r="Y90" s="133">
        <v>2.83</v>
      </c>
      <c r="Z90" s="133">
        <v>0.23</v>
      </c>
      <c r="AA90" s="133">
        <v>1.7</v>
      </c>
    </row>
    <row r="91" spans="1:27" x14ac:dyDescent="0.25">
      <c r="S91" s="128" t="s">
        <v>665</v>
      </c>
      <c r="T91" s="133">
        <v>22.9</v>
      </c>
      <c r="U91" s="133">
        <v>10.18</v>
      </c>
      <c r="V91" s="133">
        <v>39.07</v>
      </c>
      <c r="W91" s="133">
        <v>2.65</v>
      </c>
      <c r="X91" s="133">
        <v>10.09</v>
      </c>
      <c r="Y91" s="133">
        <v>8.39</v>
      </c>
      <c r="Z91" s="133">
        <v>2.19</v>
      </c>
      <c r="AA91" s="133">
        <v>2.79</v>
      </c>
    </row>
    <row r="92" spans="1:27" x14ac:dyDescent="0.25">
      <c r="S92" s="128" t="s">
        <v>666</v>
      </c>
      <c r="T92" s="133">
        <v>25.72</v>
      </c>
      <c r="U92" s="133">
        <v>11.44</v>
      </c>
      <c r="V92" s="133">
        <v>41.09</v>
      </c>
      <c r="W92" s="133">
        <v>1.1499999999999999</v>
      </c>
      <c r="X92" s="133">
        <v>10.25</v>
      </c>
      <c r="Y92" s="133">
        <v>3.6</v>
      </c>
      <c r="Z92" s="133">
        <v>1.52</v>
      </c>
      <c r="AA92" s="133">
        <v>3.25</v>
      </c>
    </row>
    <row r="93" spans="1:27" x14ac:dyDescent="0.25">
      <c r="S93" s="128" t="s">
        <v>667</v>
      </c>
      <c r="T93" s="133">
        <v>34.590000000000003</v>
      </c>
      <c r="U93" s="133">
        <v>5.91</v>
      </c>
      <c r="V93" s="133">
        <v>40.6</v>
      </c>
      <c r="W93" s="133">
        <v>0.3</v>
      </c>
      <c r="X93" s="133">
        <v>9.57</v>
      </c>
      <c r="Y93" s="133">
        <v>1.36</v>
      </c>
      <c r="Z93" s="133">
        <v>4.71</v>
      </c>
      <c r="AA93" s="133">
        <v>2.2000000000000002</v>
      </c>
    </row>
    <row r="96" spans="1:27" x14ac:dyDescent="0.25">
      <c r="A96" s="113"/>
      <c r="B96" s="113"/>
      <c r="C96" s="113"/>
      <c r="D96" s="113"/>
      <c r="E96" s="113"/>
      <c r="F96" s="113"/>
      <c r="G96" s="113"/>
      <c r="H96" s="113"/>
      <c r="I96" s="113"/>
      <c r="J96" s="113"/>
      <c r="K96" s="113"/>
      <c r="L96" s="113"/>
      <c r="M96" s="113"/>
      <c r="N96" s="113"/>
      <c r="O96" s="113"/>
      <c r="P96" s="113"/>
    </row>
    <row r="97" spans="1:21" x14ac:dyDescent="0.25">
      <c r="A97" s="113"/>
      <c r="B97" s="119" t="s">
        <v>709</v>
      </c>
      <c r="C97" s="113"/>
      <c r="D97" s="113"/>
      <c r="E97" s="113"/>
      <c r="F97" s="113"/>
      <c r="G97" s="113"/>
      <c r="H97" s="113"/>
      <c r="I97" s="113"/>
      <c r="J97" s="113"/>
      <c r="K97" s="113"/>
      <c r="L97" s="113"/>
      <c r="M97" s="113"/>
      <c r="N97" s="113"/>
      <c r="O97" s="113"/>
      <c r="P97" s="113"/>
    </row>
    <row r="98" spans="1:21" ht="86.25" x14ac:dyDescent="0.25">
      <c r="A98" s="115"/>
      <c r="B98" s="115"/>
      <c r="C98" s="115"/>
      <c r="D98" s="115"/>
      <c r="E98" s="115"/>
      <c r="F98" s="115"/>
      <c r="G98" s="115"/>
      <c r="H98" s="115"/>
      <c r="I98" s="115"/>
      <c r="J98" s="115"/>
      <c r="K98" s="115"/>
      <c r="P98" s="115"/>
      <c r="R98" s="136"/>
      <c r="S98" s="376" t="s">
        <v>706</v>
      </c>
      <c r="T98" s="376" t="s">
        <v>707</v>
      </c>
      <c r="U98" s="376" t="s">
        <v>708</v>
      </c>
    </row>
    <row r="99" spans="1:21" x14ac:dyDescent="0.25">
      <c r="A99" s="113"/>
      <c r="B99" s="113"/>
      <c r="C99" s="113"/>
      <c r="D99" s="113"/>
      <c r="E99" s="113"/>
      <c r="F99" s="113"/>
      <c r="G99" s="113"/>
      <c r="H99" s="113"/>
      <c r="I99" s="113"/>
      <c r="J99" s="113"/>
      <c r="K99" s="113"/>
      <c r="P99" s="113"/>
      <c r="R99" s="144" t="s">
        <v>653</v>
      </c>
      <c r="S99" s="145">
        <v>14.26</v>
      </c>
      <c r="T99" s="145">
        <v>13.79</v>
      </c>
      <c r="U99" s="145">
        <v>5.63</v>
      </c>
    </row>
    <row r="100" spans="1:21" x14ac:dyDescent="0.25">
      <c r="A100" s="113"/>
      <c r="B100" s="113"/>
      <c r="C100" s="113"/>
      <c r="D100" s="113"/>
      <c r="E100" s="113"/>
      <c r="F100" s="113"/>
      <c r="G100" s="113"/>
      <c r="H100" s="113"/>
      <c r="I100" s="113"/>
      <c r="J100" s="113"/>
      <c r="K100" s="113"/>
      <c r="P100" s="113"/>
      <c r="R100" s="144" t="s">
        <v>654</v>
      </c>
      <c r="S100" s="145">
        <v>14.41</v>
      </c>
      <c r="T100" s="145">
        <v>14.2</v>
      </c>
      <c r="U100" s="145">
        <v>18.04</v>
      </c>
    </row>
    <row r="101" spans="1:21" x14ac:dyDescent="0.25">
      <c r="A101" s="113"/>
      <c r="B101" s="113"/>
      <c r="C101" s="113"/>
      <c r="D101" s="113"/>
      <c r="E101" s="113"/>
      <c r="F101" s="113"/>
      <c r="G101" s="113"/>
      <c r="H101" s="113"/>
      <c r="I101" s="113"/>
      <c r="J101" s="113"/>
      <c r="K101" s="113"/>
      <c r="P101" s="113"/>
      <c r="R101" s="144" t="s">
        <v>662</v>
      </c>
      <c r="S101" s="145">
        <v>14.44</v>
      </c>
      <c r="T101" s="145">
        <v>14.23</v>
      </c>
      <c r="U101" s="145">
        <v>2.59</v>
      </c>
    </row>
    <row r="102" spans="1:21" x14ac:dyDescent="0.25">
      <c r="A102" s="113"/>
      <c r="B102" s="113"/>
      <c r="C102" s="113"/>
      <c r="D102" s="113"/>
      <c r="E102" s="113"/>
      <c r="F102" s="113"/>
      <c r="G102" s="113"/>
      <c r="H102" s="113"/>
      <c r="I102" s="113"/>
      <c r="J102" s="113"/>
      <c r="K102" s="113"/>
      <c r="P102" s="113"/>
      <c r="R102" s="139" t="s">
        <v>645</v>
      </c>
      <c r="S102" s="145">
        <v>14.94</v>
      </c>
      <c r="T102" s="145">
        <v>14.61</v>
      </c>
      <c r="U102" s="145">
        <v>4.99</v>
      </c>
    </row>
    <row r="103" spans="1:21" x14ac:dyDescent="0.25">
      <c r="A103" s="113"/>
      <c r="B103" s="113"/>
      <c r="C103" s="113"/>
      <c r="D103" s="113"/>
      <c r="E103" s="113"/>
      <c r="F103" s="113"/>
      <c r="G103" s="113"/>
      <c r="H103" s="113"/>
      <c r="I103" s="113"/>
      <c r="J103" s="113"/>
      <c r="K103" s="113"/>
      <c r="P103" s="113"/>
      <c r="R103" s="139" t="s">
        <v>641</v>
      </c>
      <c r="S103" s="145">
        <v>17.93</v>
      </c>
      <c r="T103" s="145">
        <v>17.93</v>
      </c>
      <c r="U103" s="145">
        <v>7.9</v>
      </c>
    </row>
    <row r="104" spans="1:21" x14ac:dyDescent="0.25">
      <c r="A104" s="113"/>
      <c r="B104" s="113"/>
      <c r="C104" s="113"/>
      <c r="D104" s="113"/>
      <c r="E104" s="113"/>
      <c r="F104" s="113"/>
      <c r="G104" s="113"/>
      <c r="H104" s="113"/>
      <c r="I104" s="113"/>
      <c r="J104" s="113"/>
      <c r="K104" s="113"/>
      <c r="P104" s="113"/>
      <c r="R104" s="144" t="s">
        <v>664</v>
      </c>
      <c r="S104" s="145">
        <v>17.989999999999998</v>
      </c>
      <c r="T104" s="145">
        <v>17.940000000000001</v>
      </c>
      <c r="U104" s="145">
        <v>16.14</v>
      </c>
    </row>
    <row r="105" spans="1:21" x14ac:dyDescent="0.25">
      <c r="A105" s="113"/>
      <c r="B105" s="113"/>
      <c r="C105" s="113"/>
      <c r="D105" s="113"/>
      <c r="E105" s="113"/>
      <c r="F105" s="113"/>
      <c r="G105" s="113"/>
      <c r="H105" s="113"/>
      <c r="I105" s="113"/>
      <c r="J105" s="113"/>
      <c r="K105" s="113"/>
      <c r="P105" s="113"/>
      <c r="R105" s="144" t="s">
        <v>657</v>
      </c>
      <c r="S105" s="145">
        <v>18.079999999999998</v>
      </c>
      <c r="T105" s="145">
        <v>17.7</v>
      </c>
      <c r="U105" s="145">
        <v>4.07</v>
      </c>
    </row>
    <row r="106" spans="1:21" x14ac:dyDescent="0.25">
      <c r="A106" s="113"/>
      <c r="B106" s="113"/>
      <c r="C106" s="113"/>
      <c r="D106" s="113"/>
      <c r="E106" s="113"/>
      <c r="F106" s="113"/>
      <c r="G106" s="113"/>
      <c r="H106" s="113"/>
      <c r="I106" s="113"/>
      <c r="J106" s="113"/>
      <c r="K106" s="113"/>
      <c r="P106" s="113"/>
      <c r="R106" s="139" t="s">
        <v>642</v>
      </c>
      <c r="S106" s="145">
        <v>19.09</v>
      </c>
      <c r="T106" s="145">
        <v>19.010000000000002</v>
      </c>
      <c r="U106" s="145">
        <v>17.600000000000001</v>
      </c>
    </row>
    <row r="107" spans="1:21" x14ac:dyDescent="0.25">
      <c r="A107" s="113"/>
      <c r="B107" s="113"/>
      <c r="C107" s="113"/>
      <c r="D107" s="113"/>
      <c r="E107" s="113"/>
      <c r="F107" s="113"/>
      <c r="G107" s="113"/>
      <c r="H107" s="113"/>
      <c r="I107" s="113"/>
      <c r="J107" s="113"/>
      <c r="K107" s="113"/>
      <c r="P107" s="113"/>
      <c r="R107" s="139" t="s">
        <v>646</v>
      </c>
      <c r="S107" s="145">
        <v>19.34</v>
      </c>
      <c r="T107" s="145">
        <v>19.18</v>
      </c>
      <c r="U107" s="145">
        <v>6.14</v>
      </c>
    </row>
    <row r="108" spans="1:21" x14ac:dyDescent="0.25">
      <c r="A108" s="113"/>
      <c r="B108" s="113"/>
      <c r="C108" s="113"/>
      <c r="D108" s="113"/>
      <c r="E108" s="113"/>
      <c r="F108" s="113"/>
      <c r="G108" s="113"/>
      <c r="H108" s="113"/>
      <c r="I108" s="113"/>
      <c r="J108" s="113"/>
      <c r="K108" s="113"/>
      <c r="P108" s="113"/>
      <c r="R108" s="144" t="s">
        <v>656</v>
      </c>
      <c r="S108" s="145">
        <v>19.68</v>
      </c>
      <c r="T108" s="145">
        <v>19.48</v>
      </c>
      <c r="U108" s="145">
        <v>14.98</v>
      </c>
    </row>
    <row r="109" spans="1:21" x14ac:dyDescent="0.25">
      <c r="A109" s="113"/>
      <c r="B109" s="113"/>
      <c r="C109" s="113"/>
      <c r="D109" s="113"/>
      <c r="E109" s="113"/>
      <c r="F109" s="113"/>
      <c r="G109" s="113"/>
      <c r="H109" s="113"/>
      <c r="I109" s="113"/>
      <c r="J109" s="113"/>
      <c r="K109" s="113"/>
      <c r="P109" s="113"/>
      <c r="R109" s="144" t="s">
        <v>650</v>
      </c>
      <c r="S109" s="145">
        <v>21.01</v>
      </c>
      <c r="T109" s="145">
        <v>20.72</v>
      </c>
      <c r="U109" s="145">
        <v>2.52</v>
      </c>
    </row>
    <row r="110" spans="1:21" x14ac:dyDescent="0.25">
      <c r="A110" s="113"/>
      <c r="B110" s="113"/>
      <c r="C110" s="113"/>
      <c r="D110" s="113"/>
      <c r="E110" s="113"/>
      <c r="F110" s="113"/>
      <c r="G110" s="113"/>
      <c r="H110" s="113"/>
      <c r="I110" s="113"/>
      <c r="J110" s="113"/>
      <c r="K110" s="113"/>
      <c r="P110" s="113"/>
      <c r="R110" s="144" t="s">
        <v>652</v>
      </c>
      <c r="S110" s="145">
        <v>22.17</v>
      </c>
      <c r="T110" s="145">
        <v>20.99</v>
      </c>
      <c r="U110" s="145">
        <v>13.4</v>
      </c>
    </row>
    <row r="111" spans="1:21" x14ac:dyDescent="0.25">
      <c r="A111" s="113"/>
      <c r="B111" s="113"/>
      <c r="C111" s="113"/>
      <c r="D111" s="113"/>
      <c r="E111" s="113"/>
      <c r="F111" s="113"/>
      <c r="G111" s="113"/>
      <c r="H111" s="113"/>
      <c r="I111" s="113"/>
      <c r="J111" s="113"/>
      <c r="K111" s="113"/>
      <c r="P111" s="113"/>
      <c r="R111" s="144" t="s">
        <v>655</v>
      </c>
      <c r="S111" s="145">
        <v>22.38</v>
      </c>
      <c r="T111" s="145">
        <v>20.37</v>
      </c>
      <c r="U111" s="145">
        <v>15.36</v>
      </c>
    </row>
    <row r="112" spans="1:21" x14ac:dyDescent="0.25">
      <c r="A112" s="113"/>
      <c r="B112" s="113"/>
      <c r="C112" s="113"/>
      <c r="D112" s="113"/>
      <c r="E112" s="113"/>
      <c r="F112" s="113"/>
      <c r="G112" s="113"/>
      <c r="H112" s="113"/>
      <c r="I112" s="113"/>
      <c r="J112" s="113"/>
      <c r="K112" s="113"/>
      <c r="P112" s="113"/>
      <c r="R112" s="144" t="s">
        <v>663</v>
      </c>
      <c r="S112" s="145">
        <v>23.47</v>
      </c>
      <c r="T112" s="145">
        <v>23.17</v>
      </c>
      <c r="U112" s="145">
        <v>2.3199999999999998</v>
      </c>
    </row>
    <row r="113" spans="1:21" x14ac:dyDescent="0.25">
      <c r="A113" s="113"/>
      <c r="C113" s="113"/>
      <c r="D113" s="113"/>
      <c r="E113" s="113"/>
      <c r="F113" s="113"/>
      <c r="G113" s="113"/>
      <c r="H113" s="113"/>
      <c r="I113" s="113"/>
      <c r="J113" s="113"/>
      <c r="K113" s="113"/>
      <c r="P113" s="113"/>
      <c r="R113" s="144" t="s">
        <v>648</v>
      </c>
      <c r="S113" s="145">
        <v>24.91</v>
      </c>
      <c r="T113" s="145">
        <v>23.5</v>
      </c>
      <c r="U113" s="145">
        <v>9.9700000000000006</v>
      </c>
    </row>
    <row r="114" spans="1:21" x14ac:dyDescent="0.25">
      <c r="A114" s="113"/>
      <c r="B114" s="113"/>
      <c r="C114" s="113"/>
      <c r="D114" s="113"/>
      <c r="E114" s="113"/>
      <c r="F114" s="113"/>
      <c r="G114" s="113"/>
      <c r="H114" s="113"/>
      <c r="I114" s="113"/>
      <c r="J114" s="113"/>
      <c r="K114" s="113"/>
      <c r="P114" s="113"/>
      <c r="R114" s="144" t="s">
        <v>661</v>
      </c>
      <c r="S114" s="145">
        <v>25.48</v>
      </c>
      <c r="T114" s="145">
        <v>23.47</v>
      </c>
      <c r="U114" s="145">
        <v>12.85</v>
      </c>
    </row>
    <row r="115" spans="1:21" x14ac:dyDescent="0.25">
      <c r="A115" s="113"/>
      <c r="B115" s="120" t="s">
        <v>698</v>
      </c>
      <c r="C115" s="113"/>
      <c r="D115" s="113"/>
      <c r="E115" s="113"/>
      <c r="F115" s="113"/>
      <c r="G115" s="113"/>
      <c r="H115" s="113"/>
      <c r="I115" s="113"/>
      <c r="J115" s="113"/>
      <c r="K115" s="113"/>
      <c r="P115" s="113"/>
      <c r="R115" s="144" t="s">
        <v>647</v>
      </c>
      <c r="S115" s="145">
        <v>25.5</v>
      </c>
      <c r="T115" s="145">
        <v>24</v>
      </c>
      <c r="U115" s="145">
        <v>7.93</v>
      </c>
    </row>
    <row r="116" spans="1:21" x14ac:dyDescent="0.25">
      <c r="A116" s="113"/>
      <c r="B116" s="113"/>
      <c r="C116" s="113"/>
      <c r="D116" s="113"/>
      <c r="E116" s="113"/>
      <c r="F116" s="113"/>
      <c r="G116" s="113"/>
      <c r="H116" s="113"/>
      <c r="I116" s="113"/>
      <c r="J116" s="113"/>
      <c r="K116" s="113"/>
      <c r="P116" s="113"/>
      <c r="R116" s="144" t="s">
        <v>667</v>
      </c>
      <c r="S116" s="145">
        <v>27.16</v>
      </c>
      <c r="T116" s="145">
        <v>26.18</v>
      </c>
      <c r="U116" s="145">
        <v>8.68</v>
      </c>
    </row>
    <row r="117" spans="1:21" x14ac:dyDescent="0.25">
      <c r="A117" s="113"/>
      <c r="B117" s="113"/>
      <c r="C117" s="113"/>
      <c r="D117" s="113"/>
      <c r="E117" s="113"/>
      <c r="F117" s="113"/>
      <c r="G117" s="113"/>
      <c r="H117" s="113"/>
      <c r="I117" s="113"/>
      <c r="J117" s="113"/>
      <c r="K117" s="113"/>
      <c r="P117" s="113"/>
      <c r="R117" s="144" t="s">
        <v>644</v>
      </c>
      <c r="S117" s="145">
        <v>27.79</v>
      </c>
      <c r="T117" s="145">
        <v>25.4</v>
      </c>
      <c r="U117" s="145">
        <v>16.850000000000001</v>
      </c>
    </row>
    <row r="118" spans="1:21" x14ac:dyDescent="0.25">
      <c r="A118" s="113"/>
      <c r="B118" s="113"/>
      <c r="C118" s="113"/>
      <c r="D118" s="113"/>
      <c r="E118" s="113"/>
      <c r="F118" s="113"/>
      <c r="G118" s="113"/>
      <c r="H118" s="113"/>
      <c r="I118" s="113"/>
      <c r="J118" s="113"/>
      <c r="K118" s="113"/>
      <c r="P118" s="113"/>
      <c r="R118" s="144" t="s">
        <v>651</v>
      </c>
      <c r="S118" s="145">
        <v>28.8</v>
      </c>
      <c r="T118" s="145">
        <v>25.27</v>
      </c>
      <c r="U118" s="145">
        <v>18.87</v>
      </c>
    </row>
    <row r="119" spans="1:21" x14ac:dyDescent="0.25">
      <c r="A119" s="113"/>
      <c r="B119" s="113"/>
      <c r="C119" s="113"/>
      <c r="D119" s="113"/>
      <c r="E119" s="113"/>
      <c r="F119" s="113"/>
      <c r="G119" s="113"/>
      <c r="H119" s="113"/>
      <c r="I119" s="113"/>
      <c r="J119" s="113"/>
      <c r="K119" s="113"/>
      <c r="P119" s="113"/>
      <c r="R119" s="144" t="s">
        <v>658</v>
      </c>
      <c r="S119" s="145">
        <v>28.93</v>
      </c>
      <c r="T119" s="145">
        <v>23.03</v>
      </c>
      <c r="U119" s="145">
        <v>34.19</v>
      </c>
    </row>
    <row r="120" spans="1:21" x14ac:dyDescent="0.25">
      <c r="A120" s="113"/>
      <c r="B120" s="113"/>
      <c r="C120" s="113"/>
      <c r="D120" s="113"/>
      <c r="E120" s="113"/>
      <c r="F120" s="113"/>
      <c r="G120" s="113"/>
      <c r="H120" s="113"/>
      <c r="I120" s="113"/>
      <c r="J120" s="113"/>
      <c r="K120" s="113"/>
      <c r="P120" s="113"/>
      <c r="R120" s="144" t="s">
        <v>666</v>
      </c>
      <c r="S120" s="145">
        <v>28.94</v>
      </c>
      <c r="T120" s="145">
        <v>25.61</v>
      </c>
      <c r="U120" s="145">
        <v>23.05</v>
      </c>
    </row>
    <row r="121" spans="1:21" x14ac:dyDescent="0.25">
      <c r="A121" s="113"/>
      <c r="B121" s="113"/>
      <c r="C121" s="113"/>
      <c r="D121" s="113"/>
      <c r="E121" s="113"/>
      <c r="F121" s="113"/>
      <c r="G121" s="113"/>
      <c r="H121" s="113"/>
      <c r="I121" s="113"/>
      <c r="J121" s="113"/>
      <c r="K121" s="113"/>
      <c r="P121" s="113"/>
      <c r="R121" s="139" t="s">
        <v>640</v>
      </c>
      <c r="S121" s="145">
        <v>29.01</v>
      </c>
      <c r="T121" s="145">
        <v>26.88</v>
      </c>
      <c r="U121" s="145">
        <v>13.13</v>
      </c>
    </row>
    <row r="122" spans="1:21" x14ac:dyDescent="0.25">
      <c r="A122" s="113"/>
      <c r="B122" s="113"/>
      <c r="C122" s="113"/>
      <c r="D122" s="113"/>
      <c r="E122" s="113"/>
      <c r="F122" s="113"/>
      <c r="G122" s="113"/>
      <c r="H122" s="113"/>
      <c r="I122" s="113"/>
      <c r="J122" s="113"/>
      <c r="K122" s="113"/>
      <c r="P122" s="113"/>
      <c r="R122" s="144" t="s">
        <v>659</v>
      </c>
      <c r="S122" s="145">
        <v>29.24</v>
      </c>
      <c r="T122" s="145">
        <v>26.12</v>
      </c>
      <c r="U122" s="145">
        <v>19.61</v>
      </c>
    </row>
    <row r="123" spans="1:21" x14ac:dyDescent="0.25">
      <c r="A123" s="113"/>
      <c r="B123" s="113"/>
      <c r="C123" s="113"/>
      <c r="D123" s="113"/>
      <c r="E123" s="113"/>
      <c r="F123" s="113"/>
      <c r="G123" s="113"/>
      <c r="H123" s="113"/>
      <c r="I123" s="113"/>
      <c r="J123" s="113"/>
      <c r="K123" s="113"/>
      <c r="P123" s="113"/>
      <c r="R123" s="144" t="s">
        <v>665</v>
      </c>
      <c r="S123" s="145">
        <v>31.11</v>
      </c>
      <c r="T123" s="145">
        <v>27.74</v>
      </c>
      <c r="U123" s="145">
        <v>19.010000000000002</v>
      </c>
    </row>
    <row r="124" spans="1:21" x14ac:dyDescent="0.25">
      <c r="A124" s="113"/>
      <c r="B124" s="113"/>
      <c r="C124" s="113"/>
      <c r="D124" s="113"/>
      <c r="E124" s="113"/>
      <c r="F124" s="113"/>
      <c r="G124" s="113"/>
      <c r="H124" s="113"/>
      <c r="I124" s="113"/>
      <c r="J124" s="113"/>
      <c r="K124" s="113"/>
      <c r="P124" s="113"/>
      <c r="R124" s="139" t="s">
        <v>643</v>
      </c>
      <c r="S124" s="145">
        <v>31.57</v>
      </c>
      <c r="T124" s="145">
        <v>26.55</v>
      </c>
      <c r="U124" s="145">
        <v>28.09</v>
      </c>
    </row>
    <row r="125" spans="1:21" x14ac:dyDescent="0.25">
      <c r="A125" s="113"/>
      <c r="B125" s="113"/>
      <c r="C125" s="113"/>
      <c r="D125" s="113"/>
      <c r="E125" s="113"/>
      <c r="F125" s="113"/>
      <c r="G125" s="113"/>
      <c r="H125" s="113"/>
      <c r="I125" s="113"/>
      <c r="J125" s="113"/>
      <c r="K125" s="113"/>
      <c r="P125" s="113"/>
      <c r="R125" s="144" t="s">
        <v>649</v>
      </c>
      <c r="S125" s="145">
        <v>32.119999999999997</v>
      </c>
      <c r="T125" s="145">
        <v>30.28</v>
      </c>
      <c r="U125" s="145">
        <v>9.51</v>
      </c>
    </row>
    <row r="126" spans="1:21" x14ac:dyDescent="0.25">
      <c r="A126" s="113"/>
      <c r="B126" s="113"/>
      <c r="C126" s="113"/>
      <c r="D126" s="113"/>
      <c r="E126" s="113"/>
      <c r="F126" s="113"/>
      <c r="G126" s="113"/>
      <c r="H126" s="113"/>
      <c r="I126" s="113"/>
      <c r="J126" s="113"/>
      <c r="K126" s="113"/>
      <c r="L126" s="113"/>
      <c r="M126" s="113"/>
      <c r="N126" s="113"/>
      <c r="O126" s="113"/>
      <c r="P126" s="113"/>
    </row>
    <row r="127" spans="1:21" x14ac:dyDescent="0.25">
      <c r="A127" s="113"/>
      <c r="B127" s="113"/>
      <c r="C127" s="113"/>
      <c r="D127" s="113"/>
      <c r="E127" s="113"/>
      <c r="F127" s="113"/>
      <c r="G127" s="113"/>
      <c r="H127" s="113"/>
      <c r="I127" s="113"/>
      <c r="J127" s="113"/>
      <c r="K127" s="113"/>
      <c r="L127" s="113"/>
      <c r="M127" s="113"/>
      <c r="N127" s="113"/>
      <c r="O127" s="113"/>
      <c r="P127" s="113"/>
    </row>
    <row r="128" spans="1:21" x14ac:dyDescent="0.25">
      <c r="A128" s="113"/>
      <c r="B128" s="113"/>
      <c r="C128" s="113"/>
      <c r="D128" s="113"/>
      <c r="E128" s="113"/>
      <c r="F128" s="113"/>
      <c r="G128" s="113"/>
      <c r="H128" s="113"/>
      <c r="I128" s="113"/>
      <c r="J128" s="113"/>
      <c r="K128" s="113"/>
      <c r="L128" s="113"/>
      <c r="M128" s="113"/>
      <c r="N128" s="113"/>
      <c r="O128" s="113"/>
      <c r="P128" s="113"/>
    </row>
    <row r="129" spans="1:16" x14ac:dyDescent="0.25">
      <c r="A129" s="113"/>
      <c r="B129" s="113"/>
      <c r="C129" s="113"/>
      <c r="D129" s="113"/>
      <c r="E129" s="113"/>
      <c r="F129" s="113"/>
      <c r="G129" s="113"/>
      <c r="H129" s="113"/>
      <c r="I129" s="113"/>
      <c r="J129" s="113"/>
      <c r="K129" s="113"/>
      <c r="L129" s="113"/>
      <c r="M129" s="113"/>
      <c r="N129" s="113"/>
      <c r="O129" s="113"/>
      <c r="P129" s="113"/>
    </row>
    <row r="130" spans="1:16" x14ac:dyDescent="0.25">
      <c r="A130" s="113"/>
      <c r="B130" s="113"/>
      <c r="C130" s="113"/>
      <c r="D130" s="113"/>
      <c r="E130" s="113"/>
      <c r="F130" s="113"/>
      <c r="G130" s="113"/>
      <c r="H130" s="113"/>
      <c r="I130" s="113"/>
      <c r="J130" s="113"/>
      <c r="K130" s="113"/>
      <c r="L130" s="113"/>
      <c r="M130" s="113"/>
      <c r="N130" s="113"/>
      <c r="O130" s="113"/>
      <c r="P130" s="113"/>
    </row>
    <row r="155" spans="18:21" x14ac:dyDescent="0.25">
      <c r="R155" s="127"/>
      <c r="S155" s="127"/>
      <c r="T155" s="127"/>
      <c r="U155" s="127"/>
    </row>
    <row r="160" spans="18:21" s="127" customFormat="1" x14ac:dyDescent="0.25">
      <c r="R160" s="126"/>
      <c r="S160" s="126"/>
      <c r="T160" s="126"/>
      <c r="U160" s="126"/>
    </row>
    <row r="206" spans="18:21" x14ac:dyDescent="0.25">
      <c r="R206" s="127"/>
      <c r="S206" s="127"/>
      <c r="T206" s="127"/>
      <c r="U206" s="127"/>
    </row>
    <row r="211" spans="18:21" s="127" customFormat="1" x14ac:dyDescent="0.25">
      <c r="R211" s="126"/>
      <c r="S211" s="126"/>
      <c r="T211" s="126"/>
      <c r="U211" s="126"/>
    </row>
  </sheetData>
  <conditionalFormatting sqref="T66:T93">
    <cfRule type="cellIs" dxfId="8" priority="7" stopIfTrue="1" operator="greaterThan">
      <formula>32</formula>
    </cfRule>
  </conditionalFormatting>
  <conditionalFormatting sqref="V66:V93">
    <cfRule type="cellIs" dxfId="7" priority="6" stopIfTrue="1" operator="greaterThan">
      <formula>50</formula>
    </cfRule>
  </conditionalFormatting>
  <conditionalFormatting sqref="W66:W93">
    <cfRule type="cellIs" dxfId="6" priority="5" stopIfTrue="1" operator="greaterThan">
      <formula>10</formula>
    </cfRule>
  </conditionalFormatting>
  <conditionalFormatting sqref="X66:X93">
    <cfRule type="cellIs" dxfId="5" priority="4" stopIfTrue="1" operator="greaterThan">
      <formula>11</formula>
    </cfRule>
  </conditionalFormatting>
  <conditionalFormatting sqref="Y66:Y93">
    <cfRule type="cellIs" dxfId="4" priority="3" stopIfTrue="1" operator="greaterThan">
      <formula>10</formula>
    </cfRule>
  </conditionalFormatting>
  <conditionalFormatting sqref="Z66:Z93">
    <cfRule type="cellIs" dxfId="3" priority="2" stopIfTrue="1" operator="greaterThan">
      <formula>2</formula>
    </cfRule>
  </conditionalFormatting>
  <conditionalFormatting sqref="AA66:AA93">
    <cfRule type="cellIs" dxfId="2" priority="1" stopIfTrue="1" operator="greaterThan">
      <formula>4</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V41"/>
  <sheetViews>
    <sheetView zoomScale="90" zoomScaleNormal="90" workbookViewId="0"/>
  </sheetViews>
  <sheetFormatPr defaultRowHeight="15" x14ac:dyDescent="0.25"/>
  <cols>
    <col min="1" max="14" width="9.140625" style="113"/>
    <col min="15" max="15" width="17.140625" style="113" customWidth="1"/>
    <col min="16" max="16" width="27.140625" style="113" bestFit="1" customWidth="1"/>
    <col min="17" max="17" width="9.28515625" style="113" bestFit="1" customWidth="1"/>
    <col min="18" max="18" width="13.7109375" style="113" bestFit="1" customWidth="1"/>
    <col min="20" max="267" width="9.140625" style="113"/>
    <col min="268" max="268" width="27" style="113" bestFit="1" customWidth="1"/>
    <col min="269" max="273" width="9.140625" style="113"/>
    <col min="274" max="274" width="13.28515625" style="113" bestFit="1" customWidth="1"/>
    <col min="275" max="523" width="9.140625" style="113"/>
    <col min="524" max="524" width="27" style="113" bestFit="1" customWidth="1"/>
    <col min="525" max="529" width="9.140625" style="113"/>
    <col min="530" max="530" width="13.28515625" style="113" bestFit="1" customWidth="1"/>
    <col min="531" max="779" width="9.140625" style="113"/>
    <col min="780" max="780" width="27" style="113" bestFit="1" customWidth="1"/>
    <col min="781" max="785" width="9.140625" style="113"/>
    <col min="786" max="786" width="13.28515625" style="113" bestFit="1" customWidth="1"/>
    <col min="787" max="1035" width="9.140625" style="113"/>
    <col min="1036" max="1036" width="27" style="113" bestFit="1" customWidth="1"/>
    <col min="1037" max="1041" width="9.140625" style="113"/>
    <col min="1042" max="1042" width="13.28515625" style="113" bestFit="1" customWidth="1"/>
    <col min="1043" max="1291" width="9.140625" style="113"/>
    <col min="1292" max="1292" width="27" style="113" bestFit="1" customWidth="1"/>
    <col min="1293" max="1297" width="9.140625" style="113"/>
    <col min="1298" max="1298" width="13.28515625" style="113" bestFit="1" customWidth="1"/>
    <col min="1299" max="1547" width="9.140625" style="113"/>
    <col min="1548" max="1548" width="27" style="113" bestFit="1" customWidth="1"/>
    <col min="1549" max="1553" width="9.140625" style="113"/>
    <col min="1554" max="1554" width="13.28515625" style="113" bestFit="1" customWidth="1"/>
    <col min="1555" max="1803" width="9.140625" style="113"/>
    <col min="1804" max="1804" width="27" style="113" bestFit="1" customWidth="1"/>
    <col min="1805" max="1809" width="9.140625" style="113"/>
    <col min="1810" max="1810" width="13.28515625" style="113" bestFit="1" customWidth="1"/>
    <col min="1811" max="2059" width="9.140625" style="113"/>
    <col min="2060" max="2060" width="27" style="113" bestFit="1" customWidth="1"/>
    <col min="2061" max="2065" width="9.140625" style="113"/>
    <col min="2066" max="2066" width="13.28515625" style="113" bestFit="1" customWidth="1"/>
    <col min="2067" max="2315" width="9.140625" style="113"/>
    <col min="2316" max="2316" width="27" style="113" bestFit="1" customWidth="1"/>
    <col min="2317" max="2321" width="9.140625" style="113"/>
    <col min="2322" max="2322" width="13.28515625" style="113" bestFit="1" customWidth="1"/>
    <col min="2323" max="2571" width="9.140625" style="113"/>
    <col min="2572" max="2572" width="27" style="113" bestFit="1" customWidth="1"/>
    <col min="2573" max="2577" width="9.140625" style="113"/>
    <col min="2578" max="2578" width="13.28515625" style="113" bestFit="1" customWidth="1"/>
    <col min="2579" max="2827" width="9.140625" style="113"/>
    <col min="2828" max="2828" width="27" style="113" bestFit="1" customWidth="1"/>
    <col min="2829" max="2833" width="9.140625" style="113"/>
    <col min="2834" max="2834" width="13.28515625" style="113" bestFit="1" customWidth="1"/>
    <col min="2835" max="3083" width="9.140625" style="113"/>
    <col min="3084" max="3084" width="27" style="113" bestFit="1" customWidth="1"/>
    <col min="3085" max="3089" width="9.140625" style="113"/>
    <col min="3090" max="3090" width="13.28515625" style="113" bestFit="1" customWidth="1"/>
    <col min="3091" max="3339" width="9.140625" style="113"/>
    <col min="3340" max="3340" width="27" style="113" bestFit="1" customWidth="1"/>
    <col min="3341" max="3345" width="9.140625" style="113"/>
    <col min="3346" max="3346" width="13.28515625" style="113" bestFit="1" customWidth="1"/>
    <col min="3347" max="3595" width="9.140625" style="113"/>
    <col min="3596" max="3596" width="27" style="113" bestFit="1" customWidth="1"/>
    <col min="3597" max="3601" width="9.140625" style="113"/>
    <col min="3602" max="3602" width="13.28515625" style="113" bestFit="1" customWidth="1"/>
    <col min="3603" max="3851" width="9.140625" style="113"/>
    <col min="3852" max="3852" width="27" style="113" bestFit="1" customWidth="1"/>
    <col min="3853" max="3857" width="9.140625" style="113"/>
    <col min="3858" max="3858" width="13.28515625" style="113" bestFit="1" customWidth="1"/>
    <col min="3859" max="4107" width="9.140625" style="113"/>
    <col min="4108" max="4108" width="27" style="113" bestFit="1" customWidth="1"/>
    <col min="4109" max="4113" width="9.140625" style="113"/>
    <col min="4114" max="4114" width="13.28515625" style="113" bestFit="1" customWidth="1"/>
    <col min="4115" max="4363" width="9.140625" style="113"/>
    <col min="4364" max="4364" width="27" style="113" bestFit="1" customWidth="1"/>
    <col min="4365" max="4369" width="9.140625" style="113"/>
    <col min="4370" max="4370" width="13.28515625" style="113" bestFit="1" customWidth="1"/>
    <col min="4371" max="4619" width="9.140625" style="113"/>
    <col min="4620" max="4620" width="27" style="113" bestFit="1" customWidth="1"/>
    <col min="4621" max="4625" width="9.140625" style="113"/>
    <col min="4626" max="4626" width="13.28515625" style="113" bestFit="1" customWidth="1"/>
    <col min="4627" max="4875" width="9.140625" style="113"/>
    <col min="4876" max="4876" width="27" style="113" bestFit="1" customWidth="1"/>
    <col min="4877" max="4881" width="9.140625" style="113"/>
    <col min="4882" max="4882" width="13.28515625" style="113" bestFit="1" customWidth="1"/>
    <col min="4883" max="5131" width="9.140625" style="113"/>
    <col min="5132" max="5132" width="27" style="113" bestFit="1" customWidth="1"/>
    <col min="5133" max="5137" width="9.140625" style="113"/>
    <col min="5138" max="5138" width="13.28515625" style="113" bestFit="1" customWidth="1"/>
    <col min="5139" max="5387" width="9.140625" style="113"/>
    <col min="5388" max="5388" width="27" style="113" bestFit="1" customWidth="1"/>
    <col min="5389" max="5393" width="9.140625" style="113"/>
    <col min="5394" max="5394" width="13.28515625" style="113" bestFit="1" customWidth="1"/>
    <col min="5395" max="5643" width="9.140625" style="113"/>
    <col min="5644" max="5644" width="27" style="113" bestFit="1" customWidth="1"/>
    <col min="5645" max="5649" width="9.140625" style="113"/>
    <col min="5650" max="5650" width="13.28515625" style="113" bestFit="1" customWidth="1"/>
    <col min="5651" max="5899" width="9.140625" style="113"/>
    <col min="5900" max="5900" width="27" style="113" bestFit="1" customWidth="1"/>
    <col min="5901" max="5905" width="9.140625" style="113"/>
    <col min="5906" max="5906" width="13.28515625" style="113" bestFit="1" customWidth="1"/>
    <col min="5907" max="6155" width="9.140625" style="113"/>
    <col min="6156" max="6156" width="27" style="113" bestFit="1" customWidth="1"/>
    <col min="6157" max="6161" width="9.140625" style="113"/>
    <col min="6162" max="6162" width="13.28515625" style="113" bestFit="1" customWidth="1"/>
    <col min="6163" max="6411" width="9.140625" style="113"/>
    <col min="6412" max="6412" width="27" style="113" bestFit="1" customWidth="1"/>
    <col min="6413" max="6417" width="9.140625" style="113"/>
    <col min="6418" max="6418" width="13.28515625" style="113" bestFit="1" customWidth="1"/>
    <col min="6419" max="6667" width="9.140625" style="113"/>
    <col min="6668" max="6668" width="27" style="113" bestFit="1" customWidth="1"/>
    <col min="6669" max="6673" width="9.140625" style="113"/>
    <col min="6674" max="6674" width="13.28515625" style="113" bestFit="1" customWidth="1"/>
    <col min="6675" max="6923" width="9.140625" style="113"/>
    <col min="6924" max="6924" width="27" style="113" bestFit="1" customWidth="1"/>
    <col min="6925" max="6929" width="9.140625" style="113"/>
    <col min="6930" max="6930" width="13.28515625" style="113" bestFit="1" customWidth="1"/>
    <col min="6931" max="7179" width="9.140625" style="113"/>
    <col min="7180" max="7180" width="27" style="113" bestFit="1" customWidth="1"/>
    <col min="7181" max="7185" width="9.140625" style="113"/>
    <col min="7186" max="7186" width="13.28515625" style="113" bestFit="1" customWidth="1"/>
    <col min="7187" max="7435" width="9.140625" style="113"/>
    <col min="7436" max="7436" width="27" style="113" bestFit="1" customWidth="1"/>
    <col min="7437" max="7441" width="9.140625" style="113"/>
    <col min="7442" max="7442" width="13.28515625" style="113" bestFit="1" customWidth="1"/>
    <col min="7443" max="7691" width="9.140625" style="113"/>
    <col min="7692" max="7692" width="27" style="113" bestFit="1" customWidth="1"/>
    <col min="7693" max="7697" width="9.140625" style="113"/>
    <col min="7698" max="7698" width="13.28515625" style="113" bestFit="1" customWidth="1"/>
    <col min="7699" max="7947" width="9.140625" style="113"/>
    <col min="7948" max="7948" width="27" style="113" bestFit="1" customWidth="1"/>
    <col min="7949" max="7953" width="9.140625" style="113"/>
    <col min="7954" max="7954" width="13.28515625" style="113" bestFit="1" customWidth="1"/>
    <col min="7955" max="8203" width="9.140625" style="113"/>
    <col min="8204" max="8204" width="27" style="113" bestFit="1" customWidth="1"/>
    <col min="8205" max="8209" width="9.140625" style="113"/>
    <col min="8210" max="8210" width="13.28515625" style="113" bestFit="1" customWidth="1"/>
    <col min="8211" max="8459" width="9.140625" style="113"/>
    <col min="8460" max="8460" width="27" style="113" bestFit="1" customWidth="1"/>
    <col min="8461" max="8465" width="9.140625" style="113"/>
    <col min="8466" max="8466" width="13.28515625" style="113" bestFit="1" customWidth="1"/>
    <col min="8467" max="8715" width="9.140625" style="113"/>
    <col min="8716" max="8716" width="27" style="113" bestFit="1" customWidth="1"/>
    <col min="8717" max="8721" width="9.140625" style="113"/>
    <col min="8722" max="8722" width="13.28515625" style="113" bestFit="1" customWidth="1"/>
    <col min="8723" max="8971" width="9.140625" style="113"/>
    <col min="8972" max="8972" width="27" style="113" bestFit="1" customWidth="1"/>
    <col min="8973" max="8977" width="9.140625" style="113"/>
    <col min="8978" max="8978" width="13.28515625" style="113" bestFit="1" customWidth="1"/>
    <col min="8979" max="9227" width="9.140625" style="113"/>
    <col min="9228" max="9228" width="27" style="113" bestFit="1" customWidth="1"/>
    <col min="9229" max="9233" width="9.140625" style="113"/>
    <col min="9234" max="9234" width="13.28515625" style="113" bestFit="1" customWidth="1"/>
    <col min="9235" max="9483" width="9.140625" style="113"/>
    <col min="9484" max="9484" width="27" style="113" bestFit="1" customWidth="1"/>
    <col min="9485" max="9489" width="9.140625" style="113"/>
    <col min="9490" max="9490" width="13.28515625" style="113" bestFit="1" customWidth="1"/>
    <col min="9491" max="9739" width="9.140625" style="113"/>
    <col min="9740" max="9740" width="27" style="113" bestFit="1" customWidth="1"/>
    <col min="9741" max="9745" width="9.140625" style="113"/>
    <col min="9746" max="9746" width="13.28515625" style="113" bestFit="1" customWidth="1"/>
    <col min="9747" max="9995" width="9.140625" style="113"/>
    <col min="9996" max="9996" width="27" style="113" bestFit="1" customWidth="1"/>
    <col min="9997" max="10001" width="9.140625" style="113"/>
    <col min="10002" max="10002" width="13.28515625" style="113" bestFit="1" customWidth="1"/>
    <col min="10003" max="10251" width="9.140625" style="113"/>
    <col min="10252" max="10252" width="27" style="113" bestFit="1" customWidth="1"/>
    <col min="10253" max="10257" width="9.140625" style="113"/>
    <col min="10258" max="10258" width="13.28515625" style="113" bestFit="1" customWidth="1"/>
    <col min="10259" max="10507" width="9.140625" style="113"/>
    <col min="10508" max="10508" width="27" style="113" bestFit="1" customWidth="1"/>
    <col min="10509" max="10513" width="9.140625" style="113"/>
    <col min="10514" max="10514" width="13.28515625" style="113" bestFit="1" customWidth="1"/>
    <col min="10515" max="10763" width="9.140625" style="113"/>
    <col min="10764" max="10764" width="27" style="113" bestFit="1" customWidth="1"/>
    <col min="10765" max="10769" width="9.140625" style="113"/>
    <col min="10770" max="10770" width="13.28515625" style="113" bestFit="1" customWidth="1"/>
    <col min="10771" max="11019" width="9.140625" style="113"/>
    <col min="11020" max="11020" width="27" style="113" bestFit="1" customWidth="1"/>
    <col min="11021" max="11025" width="9.140625" style="113"/>
    <col min="11026" max="11026" width="13.28515625" style="113" bestFit="1" customWidth="1"/>
    <col min="11027" max="11275" width="9.140625" style="113"/>
    <col min="11276" max="11276" width="27" style="113" bestFit="1" customWidth="1"/>
    <col min="11277" max="11281" width="9.140625" style="113"/>
    <col min="11282" max="11282" width="13.28515625" style="113" bestFit="1" customWidth="1"/>
    <col min="11283" max="11531" width="9.140625" style="113"/>
    <col min="11532" max="11532" width="27" style="113" bestFit="1" customWidth="1"/>
    <col min="11533" max="11537" width="9.140625" style="113"/>
    <col min="11538" max="11538" width="13.28515625" style="113" bestFit="1" customWidth="1"/>
    <col min="11539" max="11787" width="9.140625" style="113"/>
    <col min="11788" max="11788" width="27" style="113" bestFit="1" customWidth="1"/>
    <col min="11789" max="11793" width="9.140625" style="113"/>
    <col min="11794" max="11794" width="13.28515625" style="113" bestFit="1" customWidth="1"/>
    <col min="11795" max="12043" width="9.140625" style="113"/>
    <col min="12044" max="12044" width="27" style="113" bestFit="1" customWidth="1"/>
    <col min="12045" max="12049" width="9.140625" style="113"/>
    <col min="12050" max="12050" width="13.28515625" style="113" bestFit="1" customWidth="1"/>
    <col min="12051" max="12299" width="9.140625" style="113"/>
    <col min="12300" max="12300" width="27" style="113" bestFit="1" customWidth="1"/>
    <col min="12301" max="12305" width="9.140625" style="113"/>
    <col min="12306" max="12306" width="13.28515625" style="113" bestFit="1" customWidth="1"/>
    <col min="12307" max="12555" width="9.140625" style="113"/>
    <col min="12556" max="12556" width="27" style="113" bestFit="1" customWidth="1"/>
    <col min="12557" max="12561" width="9.140625" style="113"/>
    <col min="12562" max="12562" width="13.28515625" style="113" bestFit="1" customWidth="1"/>
    <col min="12563" max="12811" width="9.140625" style="113"/>
    <col min="12812" max="12812" width="27" style="113" bestFit="1" customWidth="1"/>
    <col min="12813" max="12817" width="9.140625" style="113"/>
    <col min="12818" max="12818" width="13.28515625" style="113" bestFit="1" customWidth="1"/>
    <col min="12819" max="13067" width="9.140625" style="113"/>
    <col min="13068" max="13068" width="27" style="113" bestFit="1" customWidth="1"/>
    <col min="13069" max="13073" width="9.140625" style="113"/>
    <col min="13074" max="13074" width="13.28515625" style="113" bestFit="1" customWidth="1"/>
    <col min="13075" max="13323" width="9.140625" style="113"/>
    <col min="13324" max="13324" width="27" style="113" bestFit="1" customWidth="1"/>
    <col min="13325" max="13329" width="9.140625" style="113"/>
    <col min="13330" max="13330" width="13.28515625" style="113" bestFit="1" customWidth="1"/>
    <col min="13331" max="13579" width="9.140625" style="113"/>
    <col min="13580" max="13580" width="27" style="113" bestFit="1" customWidth="1"/>
    <col min="13581" max="13585" width="9.140625" style="113"/>
    <col min="13586" max="13586" width="13.28515625" style="113" bestFit="1" customWidth="1"/>
    <col min="13587" max="13835" width="9.140625" style="113"/>
    <col min="13836" max="13836" width="27" style="113" bestFit="1" customWidth="1"/>
    <col min="13837" max="13841" width="9.140625" style="113"/>
    <col min="13842" max="13842" width="13.28515625" style="113" bestFit="1" customWidth="1"/>
    <col min="13843" max="14091" width="9.140625" style="113"/>
    <col min="14092" max="14092" width="27" style="113" bestFit="1" customWidth="1"/>
    <col min="14093" max="14097" width="9.140625" style="113"/>
    <col min="14098" max="14098" width="13.28515625" style="113" bestFit="1" customWidth="1"/>
    <col min="14099" max="14347" width="9.140625" style="113"/>
    <col min="14348" max="14348" width="27" style="113" bestFit="1" customWidth="1"/>
    <col min="14349" max="14353" width="9.140625" style="113"/>
    <col min="14354" max="14354" width="13.28515625" style="113" bestFit="1" customWidth="1"/>
    <col min="14355" max="14603" width="9.140625" style="113"/>
    <col min="14604" max="14604" width="27" style="113" bestFit="1" customWidth="1"/>
    <col min="14605" max="14609" width="9.140625" style="113"/>
    <col min="14610" max="14610" width="13.28515625" style="113" bestFit="1" customWidth="1"/>
    <col min="14611" max="14859" width="9.140625" style="113"/>
    <col min="14860" max="14860" width="27" style="113" bestFit="1" customWidth="1"/>
    <col min="14861" max="14865" width="9.140625" style="113"/>
    <col min="14866" max="14866" width="13.28515625" style="113" bestFit="1" customWidth="1"/>
    <col min="14867" max="15115" width="9.140625" style="113"/>
    <col min="15116" max="15116" width="27" style="113" bestFit="1" customWidth="1"/>
    <col min="15117" max="15121" width="9.140625" style="113"/>
    <col min="15122" max="15122" width="13.28515625" style="113" bestFit="1" customWidth="1"/>
    <col min="15123" max="15371" width="9.140625" style="113"/>
    <col min="15372" max="15372" width="27" style="113" bestFit="1" customWidth="1"/>
    <col min="15373" max="15377" width="9.140625" style="113"/>
    <col min="15378" max="15378" width="13.28515625" style="113" bestFit="1" customWidth="1"/>
    <col min="15379" max="15627" width="9.140625" style="113"/>
    <col min="15628" max="15628" width="27" style="113" bestFit="1" customWidth="1"/>
    <col min="15629" max="15633" width="9.140625" style="113"/>
    <col min="15634" max="15634" width="13.28515625" style="113" bestFit="1" customWidth="1"/>
    <col min="15635" max="15883" width="9.140625" style="113"/>
    <col min="15884" max="15884" width="27" style="113" bestFit="1" customWidth="1"/>
    <col min="15885" max="15889" width="9.140625" style="113"/>
    <col min="15890" max="15890" width="13.28515625" style="113" bestFit="1" customWidth="1"/>
    <col min="15891" max="16139" width="9.140625" style="113"/>
    <col min="16140" max="16140" width="27" style="113" bestFit="1" customWidth="1"/>
    <col min="16141" max="16145" width="9.140625" style="113"/>
    <col min="16146" max="16146" width="13.28515625" style="113" bestFit="1" customWidth="1"/>
    <col min="16147" max="16384" width="9.140625" style="113"/>
  </cols>
  <sheetData>
    <row r="1" spans="2:22" x14ac:dyDescent="0.25">
      <c r="O1" s="114"/>
      <c r="P1" s="114"/>
    </row>
    <row r="2" spans="2:22" x14ac:dyDescent="0.25">
      <c r="O2" s="114"/>
      <c r="P2" s="114"/>
    </row>
    <row r="3" spans="2:22" x14ac:dyDescent="0.25">
      <c r="B3" s="119" t="s">
        <v>696</v>
      </c>
    </row>
    <row r="4" spans="2:22" ht="29.25" x14ac:dyDescent="0.25">
      <c r="N4" s="378" t="s">
        <v>2568</v>
      </c>
      <c r="O4" s="377" t="s">
        <v>689</v>
      </c>
      <c r="P4" s="383" t="s">
        <v>2569</v>
      </c>
      <c r="Q4" s="377" t="s">
        <v>2571</v>
      </c>
      <c r="R4" s="378" t="s">
        <v>697</v>
      </c>
      <c r="T4" s="115"/>
      <c r="U4" s="115"/>
      <c r="V4" s="115"/>
    </row>
    <row r="5" spans="2:22" x14ac:dyDescent="0.25">
      <c r="N5" s="142" t="s">
        <v>640</v>
      </c>
      <c r="O5" s="379" t="s">
        <v>1756</v>
      </c>
      <c r="P5" s="380">
        <v>119303.51</v>
      </c>
      <c r="Q5" s="380">
        <v>5868.99</v>
      </c>
      <c r="R5" s="141">
        <f t="shared" ref="R5:R32" si="0">Q5/P5</f>
        <v>4.9193774768236075E-2</v>
      </c>
    </row>
    <row r="6" spans="2:22" x14ac:dyDescent="0.25">
      <c r="N6" s="142" t="s">
        <v>641</v>
      </c>
      <c r="O6" s="138" t="s">
        <v>1757</v>
      </c>
      <c r="P6" s="137">
        <v>15355.73</v>
      </c>
      <c r="Q6" s="137">
        <v>576.47</v>
      </c>
      <c r="R6" s="141">
        <f t="shared" si="0"/>
        <v>3.7541035170584533E-2</v>
      </c>
    </row>
    <row r="7" spans="2:22" x14ac:dyDescent="0.25">
      <c r="N7" s="142" t="s">
        <v>642</v>
      </c>
      <c r="O7" s="138" t="s">
        <v>1758</v>
      </c>
      <c r="P7" s="137">
        <v>846260.72</v>
      </c>
      <c r="Q7" s="137">
        <v>23046.34</v>
      </c>
      <c r="R7" s="141">
        <f t="shared" si="0"/>
        <v>2.7233143941739375E-2</v>
      </c>
    </row>
    <row r="8" spans="2:22" x14ac:dyDescent="0.25">
      <c r="N8" s="142" t="s">
        <v>643</v>
      </c>
      <c r="O8" s="138" t="s">
        <v>1759</v>
      </c>
      <c r="P8" s="137">
        <v>630403.93999999994</v>
      </c>
      <c r="Q8" s="137">
        <v>229601.57</v>
      </c>
      <c r="R8" s="141">
        <f t="shared" si="0"/>
        <v>0.36421341211795094</v>
      </c>
    </row>
    <row r="9" spans="2:22" x14ac:dyDescent="0.25">
      <c r="N9" s="140" t="s">
        <v>644</v>
      </c>
      <c r="O9" s="138" t="s">
        <v>1760</v>
      </c>
      <c r="P9" s="137">
        <v>847698.39</v>
      </c>
      <c r="Q9" s="137">
        <v>105597.75999999999</v>
      </c>
      <c r="R9" s="141">
        <f t="shared" si="0"/>
        <v>0.12456996644761822</v>
      </c>
    </row>
    <row r="10" spans="2:22" x14ac:dyDescent="0.25">
      <c r="N10" s="142" t="s">
        <v>645</v>
      </c>
      <c r="O10" s="138" t="s">
        <v>1761</v>
      </c>
      <c r="P10" s="137">
        <v>3288.96</v>
      </c>
      <c r="Q10" s="137">
        <v>16.93</v>
      </c>
      <c r="R10" s="141">
        <f t="shared" si="0"/>
        <v>5.1475238373224364E-3</v>
      </c>
    </row>
    <row r="11" spans="2:22" s="115" customFormat="1" x14ac:dyDescent="0.25">
      <c r="B11" s="113"/>
      <c r="C11" s="113"/>
      <c r="D11" s="113"/>
      <c r="N11" s="142" t="s">
        <v>646</v>
      </c>
      <c r="O11" s="138" t="s">
        <v>1762</v>
      </c>
      <c r="P11" s="137">
        <v>39882.28</v>
      </c>
      <c r="Q11" s="137">
        <v>12044.66</v>
      </c>
      <c r="R11" s="141">
        <f t="shared" si="0"/>
        <v>0.30200530160261652</v>
      </c>
      <c r="T11" s="113"/>
      <c r="U11" s="113"/>
      <c r="V11" s="113"/>
    </row>
    <row r="12" spans="2:22" x14ac:dyDescent="0.25">
      <c r="N12" s="140" t="s">
        <v>647</v>
      </c>
      <c r="O12" s="138" t="s">
        <v>1763</v>
      </c>
      <c r="P12" s="137">
        <v>45931.26</v>
      </c>
      <c r="Q12" s="137">
        <v>2484.67</v>
      </c>
      <c r="R12" s="141">
        <f t="shared" si="0"/>
        <v>5.4095402564615036E-2</v>
      </c>
    </row>
    <row r="13" spans="2:22" x14ac:dyDescent="0.25">
      <c r="B13" s="115"/>
      <c r="C13" s="115"/>
      <c r="D13" s="115"/>
      <c r="N13" s="140" t="s">
        <v>648</v>
      </c>
      <c r="O13" s="138" t="s">
        <v>1764</v>
      </c>
      <c r="P13" s="137">
        <v>261288.67</v>
      </c>
      <c r="Q13" s="137">
        <v>34897.69</v>
      </c>
      <c r="R13" s="141">
        <f t="shared" si="0"/>
        <v>0.13355990521900549</v>
      </c>
    </row>
    <row r="14" spans="2:22" x14ac:dyDescent="0.25">
      <c r="N14" s="140" t="s">
        <v>649</v>
      </c>
      <c r="O14" s="138" t="s">
        <v>1765</v>
      </c>
      <c r="P14" s="137">
        <v>701210.89</v>
      </c>
      <c r="Q14" s="137">
        <v>76195.66</v>
      </c>
      <c r="R14" s="141">
        <f t="shared" si="0"/>
        <v>0.1086629729894811</v>
      </c>
    </row>
    <row r="15" spans="2:22" x14ac:dyDescent="0.25">
      <c r="N15" s="140" t="s">
        <v>650</v>
      </c>
      <c r="O15" s="138" t="s">
        <v>1766</v>
      </c>
      <c r="P15" s="137">
        <v>70098.09</v>
      </c>
      <c r="Q15" s="137">
        <v>3283.86</v>
      </c>
      <c r="R15" s="141">
        <f t="shared" si="0"/>
        <v>4.6846640186629908E-2</v>
      </c>
    </row>
    <row r="16" spans="2:22" x14ac:dyDescent="0.25">
      <c r="N16" s="140" t="s">
        <v>651</v>
      </c>
      <c r="O16" s="138" t="s">
        <v>1767</v>
      </c>
      <c r="P16" s="137">
        <v>476111</v>
      </c>
      <c r="Q16" s="137">
        <v>36729</v>
      </c>
      <c r="R16" s="141">
        <f t="shared" si="0"/>
        <v>7.7143775296096923E-2</v>
      </c>
    </row>
    <row r="17" spans="2:18" x14ac:dyDescent="0.25">
      <c r="B17" s="120" t="s">
        <v>698</v>
      </c>
      <c r="N17" s="140" t="s">
        <v>652</v>
      </c>
      <c r="O17" s="138" t="s">
        <v>632</v>
      </c>
      <c r="P17" s="137">
        <v>3788.53</v>
      </c>
      <c r="Q17" s="137">
        <v>503.98</v>
      </c>
      <c r="R17" s="141">
        <f t="shared" si="0"/>
        <v>0.13302784985205343</v>
      </c>
    </row>
    <row r="18" spans="2:18" x14ac:dyDescent="0.25">
      <c r="N18" s="140" t="s">
        <v>653</v>
      </c>
      <c r="O18" s="138" t="s">
        <v>1768</v>
      </c>
      <c r="P18" s="137">
        <v>3567.53</v>
      </c>
      <c r="Q18" s="137">
        <v>39.78</v>
      </c>
      <c r="R18" s="141">
        <f t="shared" si="0"/>
        <v>1.1150571964356291E-2</v>
      </c>
    </row>
    <row r="19" spans="2:18" x14ac:dyDescent="0.25">
      <c r="N19" s="140" t="s">
        <v>654</v>
      </c>
      <c r="O19" s="138" t="s">
        <v>1769</v>
      </c>
      <c r="P19" s="137">
        <v>5524.21</v>
      </c>
      <c r="Q19" s="137">
        <v>158.77000000000001</v>
      </c>
      <c r="R19" s="141">
        <f t="shared" si="0"/>
        <v>2.8740761122404833E-2</v>
      </c>
    </row>
    <row r="20" spans="2:18" x14ac:dyDescent="0.25">
      <c r="N20" s="140" t="s">
        <v>655</v>
      </c>
      <c r="O20" s="138" t="s">
        <v>1770</v>
      </c>
      <c r="P20" s="137">
        <v>11327.11</v>
      </c>
      <c r="Q20" s="137">
        <v>423.03</v>
      </c>
      <c r="R20" s="141">
        <f t="shared" si="0"/>
        <v>3.7346684193938252E-2</v>
      </c>
    </row>
    <row r="21" spans="2:18" x14ac:dyDescent="0.25">
      <c r="N21" s="140" t="s">
        <v>656</v>
      </c>
      <c r="O21" s="138" t="s">
        <v>1771</v>
      </c>
      <c r="P21" s="137">
        <v>6769085.0899999999</v>
      </c>
      <c r="Q21" s="137">
        <v>287276.23</v>
      </c>
      <c r="R21" s="141">
        <f t="shared" si="0"/>
        <v>4.2439447307937445E-2</v>
      </c>
    </row>
    <row r="22" spans="2:18" x14ac:dyDescent="0.25">
      <c r="N22" s="140" t="s">
        <v>657</v>
      </c>
      <c r="O22" s="138" t="s">
        <v>633</v>
      </c>
      <c r="P22" s="137">
        <v>1604.24</v>
      </c>
      <c r="Q22" s="137">
        <v>209.72</v>
      </c>
      <c r="R22" s="141">
        <f t="shared" si="0"/>
        <v>0.13072856929137786</v>
      </c>
    </row>
    <row r="23" spans="2:18" x14ac:dyDescent="0.25">
      <c r="N23" s="140" t="s">
        <v>658</v>
      </c>
      <c r="O23" s="138" t="s">
        <v>1772</v>
      </c>
      <c r="P23" s="137">
        <v>194122</v>
      </c>
      <c r="Q23" s="137">
        <v>28125</v>
      </c>
      <c r="R23" s="141">
        <f t="shared" si="0"/>
        <v>0.14488311474227547</v>
      </c>
    </row>
    <row r="24" spans="2:18" x14ac:dyDescent="0.25">
      <c r="N24" s="140" t="s">
        <v>659</v>
      </c>
      <c r="O24" s="138" t="s">
        <v>1773</v>
      </c>
      <c r="P24" s="137">
        <v>100058.57</v>
      </c>
      <c r="Q24" s="137">
        <v>9087.81</v>
      </c>
      <c r="R24" s="141">
        <f t="shared" si="0"/>
        <v>9.0824903853812811E-2</v>
      </c>
    </row>
    <row r="25" spans="2:18" x14ac:dyDescent="0.25">
      <c r="N25" s="140" t="s">
        <v>660</v>
      </c>
      <c r="O25" s="138" t="s">
        <v>1774</v>
      </c>
      <c r="P25" s="138" t="s">
        <v>634</v>
      </c>
      <c r="Q25" s="138" t="s">
        <v>634</v>
      </c>
      <c r="R25" s="141" t="e">
        <f t="shared" si="0"/>
        <v>#VALUE!</v>
      </c>
    </row>
    <row r="26" spans="2:18" x14ac:dyDescent="0.25">
      <c r="N26" s="140" t="s">
        <v>661</v>
      </c>
      <c r="O26" s="138" t="s">
        <v>1793</v>
      </c>
      <c r="P26" s="137">
        <v>44433.52</v>
      </c>
      <c r="Q26" s="137">
        <v>3551.3</v>
      </c>
      <c r="R26" s="141">
        <f t="shared" si="0"/>
        <v>7.9923895293463137E-2</v>
      </c>
    </row>
    <row r="27" spans="2:18" x14ac:dyDescent="0.25">
      <c r="N27" s="140" t="s">
        <v>662</v>
      </c>
      <c r="O27" s="138" t="s">
        <v>1776</v>
      </c>
      <c r="P27" s="137">
        <v>101570.57</v>
      </c>
      <c r="Q27" s="137">
        <v>4409.21</v>
      </c>
      <c r="R27" s="141">
        <f t="shared" si="0"/>
        <v>4.3410310683498182E-2</v>
      </c>
    </row>
    <row r="28" spans="2:18" x14ac:dyDescent="0.25">
      <c r="N28" s="140" t="s">
        <v>663</v>
      </c>
      <c r="O28" s="138" t="s">
        <v>1777</v>
      </c>
      <c r="P28" s="137">
        <v>9072.11</v>
      </c>
      <c r="Q28" s="137">
        <v>703.83</v>
      </c>
      <c r="R28" s="141">
        <f t="shared" si="0"/>
        <v>7.7581731262076847E-2</v>
      </c>
    </row>
    <row r="29" spans="2:18" x14ac:dyDescent="0.25">
      <c r="N29" s="140" t="s">
        <v>664</v>
      </c>
      <c r="O29" s="138" t="s">
        <v>1805</v>
      </c>
      <c r="P29" s="137">
        <v>13993.82</v>
      </c>
      <c r="Q29" s="137">
        <v>613.61</v>
      </c>
      <c r="R29" s="141">
        <f t="shared" si="0"/>
        <v>4.3848641757575843E-2</v>
      </c>
    </row>
    <row r="30" spans="2:18" x14ac:dyDescent="0.25">
      <c r="N30" s="140" t="s">
        <v>665</v>
      </c>
      <c r="O30" s="138" t="s">
        <v>1779</v>
      </c>
      <c r="P30" s="137">
        <v>65150.36</v>
      </c>
      <c r="Q30" s="137">
        <v>4024.68</v>
      </c>
      <c r="R30" s="141">
        <f t="shared" si="0"/>
        <v>6.1775253429144521E-2</v>
      </c>
    </row>
    <row r="31" spans="2:18" x14ac:dyDescent="0.25">
      <c r="N31" s="140" t="s">
        <v>666</v>
      </c>
      <c r="O31" s="138" t="s">
        <v>1780</v>
      </c>
      <c r="P31" s="137">
        <v>1200992</v>
      </c>
      <c r="Q31" s="137">
        <v>30955</v>
      </c>
      <c r="R31" s="141">
        <f t="shared" si="0"/>
        <v>2.5774526391516346E-2</v>
      </c>
    </row>
    <row r="32" spans="2:18" x14ac:dyDescent="0.25">
      <c r="N32" s="140" t="s">
        <v>667</v>
      </c>
      <c r="O32" s="138" t="s">
        <v>2570</v>
      </c>
      <c r="P32" s="137">
        <v>536112.01</v>
      </c>
      <c r="Q32" s="137">
        <v>63614.13</v>
      </c>
      <c r="R32" s="141">
        <f t="shared" si="0"/>
        <v>0.11865828187658023</v>
      </c>
    </row>
    <row r="34" spans="15:17" x14ac:dyDescent="0.25">
      <c r="O34" s="114"/>
    </row>
    <row r="35" spans="15:17" x14ac:dyDescent="0.25">
      <c r="O35" s="114"/>
      <c r="P35" s="114"/>
      <c r="Q35" s="114"/>
    </row>
    <row r="36" spans="15:17" x14ac:dyDescent="0.25">
      <c r="O36" s="114"/>
      <c r="P36" s="114"/>
    </row>
    <row r="37" spans="15:17" x14ac:dyDescent="0.25">
      <c r="O37" s="114"/>
      <c r="P37" s="114"/>
    </row>
    <row r="38" spans="15:17" x14ac:dyDescent="0.25">
      <c r="O38" s="114"/>
      <c r="P38" s="114"/>
    </row>
    <row r="39" spans="15:17" x14ac:dyDescent="0.25">
      <c r="O39" s="114"/>
      <c r="P39" s="114"/>
    </row>
    <row r="40" spans="15:17" x14ac:dyDescent="0.25">
      <c r="O40" s="114"/>
      <c r="P40" s="114"/>
    </row>
    <row r="41" spans="15:17" x14ac:dyDescent="0.25">
      <c r="O41" s="114"/>
      <c r="P41" s="11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R60"/>
  <sheetViews>
    <sheetView zoomScale="90" zoomScaleNormal="90" workbookViewId="0">
      <selection activeCell="T5" sqref="T5"/>
    </sheetView>
  </sheetViews>
  <sheetFormatPr defaultRowHeight="15" x14ac:dyDescent="0.25"/>
  <cols>
    <col min="1" max="14" width="9.140625" style="113"/>
    <col min="15" max="15" width="5.7109375" style="113" bestFit="1" customWidth="1"/>
    <col min="16" max="16" width="16.85546875" style="113" bestFit="1" customWidth="1"/>
    <col min="17" max="17" width="27.7109375" style="113" customWidth="1"/>
    <col min="18" max="18" width="8.140625" style="113" bestFit="1" customWidth="1"/>
    <col min="19" max="16384" width="9.140625" style="113"/>
  </cols>
  <sheetData>
    <row r="2" spans="2:18" x14ac:dyDescent="0.25">
      <c r="B2" s="119" t="s">
        <v>705</v>
      </c>
      <c r="O2" s="360" t="s">
        <v>2572</v>
      </c>
      <c r="P2" s="360" t="s">
        <v>702</v>
      </c>
      <c r="Q2" s="360" t="s">
        <v>703</v>
      </c>
      <c r="R2" s="370" t="s">
        <v>704</v>
      </c>
    </row>
    <row r="3" spans="2:18" x14ac:dyDescent="0.25">
      <c r="O3" s="360" t="s">
        <v>640</v>
      </c>
      <c r="P3" s="143">
        <v>4335.72</v>
      </c>
      <c r="Q3" s="143">
        <v>4288.49</v>
      </c>
      <c r="R3" s="144">
        <v>12.7</v>
      </c>
    </row>
    <row r="4" spans="2:18" x14ac:dyDescent="0.25">
      <c r="O4" s="360" t="s">
        <v>641</v>
      </c>
      <c r="P4" s="143">
        <v>1292.3</v>
      </c>
      <c r="Q4" s="143">
        <v>509.42</v>
      </c>
      <c r="R4" s="144">
        <v>8.6</v>
      </c>
    </row>
    <row r="5" spans="2:18" x14ac:dyDescent="0.25">
      <c r="O5" s="381" t="s">
        <v>642</v>
      </c>
      <c r="P5" s="382">
        <v>2368.4299999999998</v>
      </c>
      <c r="Q5" s="143">
        <v>1401.28</v>
      </c>
      <c r="R5" s="144">
        <v>8.6</v>
      </c>
    </row>
    <row r="6" spans="2:18" x14ac:dyDescent="0.25">
      <c r="O6" s="360" t="s">
        <v>643</v>
      </c>
      <c r="P6" s="143">
        <v>4789.8900000000003</v>
      </c>
      <c r="Q6" s="143">
        <v>6161.09</v>
      </c>
      <c r="R6" s="144">
        <v>13.5</v>
      </c>
    </row>
    <row r="7" spans="2:18" x14ac:dyDescent="0.25">
      <c r="O7" s="371" t="s">
        <v>644</v>
      </c>
      <c r="P7" s="143">
        <v>4381.84</v>
      </c>
      <c r="Q7" s="143">
        <v>4101.75</v>
      </c>
      <c r="R7" s="144">
        <v>11.8</v>
      </c>
    </row>
    <row r="8" spans="2:18" x14ac:dyDescent="0.25">
      <c r="O8" s="360" t="s">
        <v>645</v>
      </c>
      <c r="P8" s="143">
        <v>1827.97</v>
      </c>
      <c r="Q8" s="143">
        <v>1098.0899999999999</v>
      </c>
      <c r="R8" s="144">
        <v>8.1999999999999993</v>
      </c>
    </row>
    <row r="9" spans="2:18" x14ac:dyDescent="0.25">
      <c r="O9" s="360" t="s">
        <v>646</v>
      </c>
      <c r="P9" s="143">
        <v>2522.36</v>
      </c>
      <c r="Q9" s="143">
        <v>2941.98</v>
      </c>
      <c r="R9" s="144">
        <v>5.5</v>
      </c>
    </row>
    <row r="10" spans="2:18" x14ac:dyDescent="0.25">
      <c r="O10" s="371" t="s">
        <v>647</v>
      </c>
      <c r="P10" s="143">
        <v>3573.8</v>
      </c>
      <c r="Q10" s="143">
        <v>3028.22</v>
      </c>
      <c r="R10" s="144">
        <v>17.8</v>
      </c>
    </row>
    <row r="11" spans="2:18" x14ac:dyDescent="0.25">
      <c r="O11" s="371" t="s">
        <v>648</v>
      </c>
      <c r="P11" s="143">
        <v>3261.72</v>
      </c>
      <c r="Q11" s="143">
        <v>2768.6</v>
      </c>
      <c r="R11" s="144">
        <v>12.6</v>
      </c>
    </row>
    <row r="12" spans="2:18" x14ac:dyDescent="0.25">
      <c r="O12" s="371" t="s">
        <v>649</v>
      </c>
      <c r="P12" s="143">
        <v>4761.47</v>
      </c>
      <c r="Q12" s="143">
        <v>4773.16</v>
      </c>
      <c r="R12" s="144">
        <v>15</v>
      </c>
    </row>
    <row r="13" spans="2:18" x14ac:dyDescent="0.25">
      <c r="O13" s="371" t="s">
        <v>650</v>
      </c>
      <c r="P13" s="143">
        <v>1857.83</v>
      </c>
      <c r="Q13" s="143">
        <v>1118.3399999999999</v>
      </c>
      <c r="R13" s="144">
        <v>10.7</v>
      </c>
    </row>
    <row r="14" spans="2:18" x14ac:dyDescent="0.25">
      <c r="O14" s="371" t="s">
        <v>651</v>
      </c>
      <c r="P14" s="143">
        <v>4459.66</v>
      </c>
      <c r="Q14" s="143">
        <v>4243.5200000000004</v>
      </c>
      <c r="R14" s="144">
        <v>16.5</v>
      </c>
    </row>
    <row r="15" spans="2:18" x14ac:dyDescent="0.25">
      <c r="O15" s="371" t="s">
        <v>652</v>
      </c>
      <c r="P15" s="143">
        <v>2579.1999999999998</v>
      </c>
      <c r="Q15" s="143">
        <v>2216.09</v>
      </c>
      <c r="R15" s="144">
        <v>10.8</v>
      </c>
    </row>
    <row r="16" spans="2:18" x14ac:dyDescent="0.25">
      <c r="O16" s="371" t="s">
        <v>653</v>
      </c>
      <c r="P16" s="143">
        <v>1472.59</v>
      </c>
      <c r="Q16" s="143">
        <v>849.8</v>
      </c>
      <c r="R16" s="144">
        <v>7.7</v>
      </c>
    </row>
    <row r="17" spans="2:18" x14ac:dyDescent="0.25">
      <c r="O17" s="371" t="s">
        <v>654</v>
      </c>
      <c r="P17" s="143">
        <v>1576.84</v>
      </c>
      <c r="Q17" s="143">
        <v>811.75</v>
      </c>
      <c r="R17" s="144">
        <v>6.8</v>
      </c>
    </row>
    <row r="18" spans="2:18" x14ac:dyDescent="0.25">
      <c r="O18" s="371" t="s">
        <v>655</v>
      </c>
      <c r="P18" s="143">
        <v>6302.65</v>
      </c>
      <c r="Q18" s="143">
        <v>7793.61</v>
      </c>
      <c r="R18" s="144">
        <v>9.3000000000000007</v>
      </c>
    </row>
    <row r="19" spans="2:18" x14ac:dyDescent="0.25">
      <c r="O19" s="371" t="s">
        <v>656</v>
      </c>
      <c r="P19" s="143">
        <v>1838.43</v>
      </c>
      <c r="Q19" s="143">
        <v>975.58</v>
      </c>
      <c r="R19" s="144">
        <v>8.6999999999999993</v>
      </c>
    </row>
    <row r="20" spans="2:18" x14ac:dyDescent="0.25">
      <c r="O20" s="371" t="s">
        <v>657</v>
      </c>
      <c r="P20" s="143">
        <v>2104.98</v>
      </c>
      <c r="Q20" s="143">
        <v>1558.36</v>
      </c>
      <c r="R20" s="144">
        <v>7.8</v>
      </c>
    </row>
    <row r="21" spans="2:18" x14ac:dyDescent="0.25">
      <c r="O21" s="371" t="s">
        <v>658</v>
      </c>
      <c r="P21" s="143">
        <v>4834.1400000000003</v>
      </c>
      <c r="Q21" s="143">
        <v>4987.3</v>
      </c>
      <c r="R21" s="144">
        <v>13.1</v>
      </c>
    </row>
    <row r="22" spans="2:18" x14ac:dyDescent="0.25">
      <c r="O22" s="371" t="s">
        <v>659</v>
      </c>
      <c r="P22" s="143">
        <v>5457.81</v>
      </c>
      <c r="Q22" s="143">
        <v>5222.71</v>
      </c>
      <c r="R22" s="144">
        <v>14.6</v>
      </c>
    </row>
    <row r="23" spans="2:18" x14ac:dyDescent="0.25">
      <c r="B23" s="120" t="s">
        <v>692</v>
      </c>
      <c r="O23" s="371" t="s">
        <v>661</v>
      </c>
      <c r="P23" s="143">
        <v>3293</v>
      </c>
      <c r="Q23" s="143">
        <v>2497.66</v>
      </c>
      <c r="R23" s="144">
        <v>14.9</v>
      </c>
    </row>
    <row r="24" spans="2:18" x14ac:dyDescent="0.25">
      <c r="O24" s="371" t="s">
        <v>662</v>
      </c>
      <c r="P24" s="143">
        <v>1390.77</v>
      </c>
      <c r="Q24" s="143">
        <v>604.48</v>
      </c>
      <c r="R24" s="144">
        <v>8.1</v>
      </c>
    </row>
    <row r="25" spans="2:18" x14ac:dyDescent="0.25">
      <c r="O25" s="371" t="s">
        <v>663</v>
      </c>
      <c r="P25" s="143">
        <v>2563.21</v>
      </c>
      <c r="Q25" s="143">
        <v>1971.54</v>
      </c>
      <c r="R25" s="144">
        <v>10.9</v>
      </c>
    </row>
    <row r="26" spans="2:18" x14ac:dyDescent="0.25">
      <c r="O26" s="371" t="s">
        <v>664</v>
      </c>
      <c r="P26" s="143">
        <v>2016.28</v>
      </c>
      <c r="Q26" s="143">
        <v>1151.74</v>
      </c>
      <c r="R26" s="144">
        <v>8.6</v>
      </c>
    </row>
    <row r="27" spans="2:18" x14ac:dyDescent="0.25">
      <c r="O27" s="371" t="s">
        <v>665</v>
      </c>
      <c r="P27" s="143">
        <v>4205.42</v>
      </c>
      <c r="Q27" s="143">
        <v>4511.24</v>
      </c>
      <c r="R27" s="144">
        <v>13.1</v>
      </c>
    </row>
    <row r="28" spans="2:18" x14ac:dyDescent="0.25">
      <c r="O28" s="371" t="s">
        <v>666</v>
      </c>
      <c r="P28" s="143">
        <v>3931.09</v>
      </c>
      <c r="Q28" s="143">
        <v>4642.5200000000004</v>
      </c>
      <c r="R28" s="144">
        <v>11.2</v>
      </c>
    </row>
    <row r="29" spans="2:18" x14ac:dyDescent="0.25">
      <c r="O29" s="371" t="s">
        <v>667</v>
      </c>
      <c r="P29" s="143">
        <v>3392.61</v>
      </c>
      <c r="Q29" s="143">
        <v>3533.69</v>
      </c>
      <c r="R29" s="144">
        <v>11.4</v>
      </c>
    </row>
    <row r="31" spans="2:18" x14ac:dyDescent="0.25">
      <c r="P31" s="120" t="s">
        <v>2573</v>
      </c>
      <c r="Q31" s="120"/>
    </row>
    <row r="32" spans="2:18" x14ac:dyDescent="0.25">
      <c r="P32" s="120" t="s">
        <v>2568</v>
      </c>
      <c r="Q32" s="120" t="s">
        <v>689</v>
      </c>
    </row>
    <row r="33" spans="16:17" x14ac:dyDescent="0.25">
      <c r="P33" s="120" t="s">
        <v>640</v>
      </c>
      <c r="Q33" s="120" t="s">
        <v>1756</v>
      </c>
    </row>
    <row r="34" spans="16:17" x14ac:dyDescent="0.25">
      <c r="P34" s="120" t="s">
        <v>641</v>
      </c>
      <c r="Q34" s="120" t="s">
        <v>1757</v>
      </c>
    </row>
    <row r="35" spans="16:17" x14ac:dyDescent="0.25">
      <c r="P35" s="120" t="s">
        <v>642</v>
      </c>
      <c r="Q35" s="120" t="s">
        <v>1758</v>
      </c>
    </row>
    <row r="36" spans="16:17" x14ac:dyDescent="0.25">
      <c r="P36" s="120" t="s">
        <v>643</v>
      </c>
      <c r="Q36" s="120" t="s">
        <v>1759</v>
      </c>
    </row>
    <row r="37" spans="16:17" x14ac:dyDescent="0.25">
      <c r="P37" s="120" t="s">
        <v>644</v>
      </c>
      <c r="Q37" s="120" t="s">
        <v>1760</v>
      </c>
    </row>
    <row r="38" spans="16:17" x14ac:dyDescent="0.25">
      <c r="P38" s="120" t="s">
        <v>645</v>
      </c>
      <c r="Q38" s="120" t="s">
        <v>1761</v>
      </c>
    </row>
    <row r="39" spans="16:17" x14ac:dyDescent="0.25">
      <c r="P39" s="120" t="s">
        <v>646</v>
      </c>
      <c r="Q39" s="120" t="s">
        <v>1762</v>
      </c>
    </row>
    <row r="40" spans="16:17" x14ac:dyDescent="0.25">
      <c r="P40" s="120" t="s">
        <v>647</v>
      </c>
      <c r="Q40" s="120" t="s">
        <v>1763</v>
      </c>
    </row>
    <row r="41" spans="16:17" x14ac:dyDescent="0.25">
      <c r="P41" s="120" t="s">
        <v>648</v>
      </c>
      <c r="Q41" s="120" t="s">
        <v>1764</v>
      </c>
    </row>
    <row r="42" spans="16:17" x14ac:dyDescent="0.25">
      <c r="P42" s="120" t="s">
        <v>649</v>
      </c>
      <c r="Q42" s="120" t="s">
        <v>1765</v>
      </c>
    </row>
    <row r="43" spans="16:17" x14ac:dyDescent="0.25">
      <c r="P43" s="120" t="s">
        <v>650</v>
      </c>
      <c r="Q43" s="120" t="s">
        <v>1766</v>
      </c>
    </row>
    <row r="44" spans="16:17" x14ac:dyDescent="0.25">
      <c r="P44" s="120" t="s">
        <v>651</v>
      </c>
      <c r="Q44" s="120" t="s">
        <v>1767</v>
      </c>
    </row>
    <row r="45" spans="16:17" x14ac:dyDescent="0.25">
      <c r="P45" s="120" t="s">
        <v>652</v>
      </c>
      <c r="Q45" s="120" t="s">
        <v>632</v>
      </c>
    </row>
    <row r="46" spans="16:17" x14ac:dyDescent="0.25">
      <c r="P46" s="120" t="s">
        <v>653</v>
      </c>
      <c r="Q46" s="120" t="s">
        <v>1768</v>
      </c>
    </row>
    <row r="47" spans="16:17" x14ac:dyDescent="0.25">
      <c r="P47" s="120" t="s">
        <v>654</v>
      </c>
      <c r="Q47" s="120" t="s">
        <v>1769</v>
      </c>
    </row>
    <row r="48" spans="16:17" x14ac:dyDescent="0.25">
      <c r="P48" s="120" t="s">
        <v>655</v>
      </c>
      <c r="Q48" s="120" t="s">
        <v>1770</v>
      </c>
    </row>
    <row r="49" spans="16:17" x14ac:dyDescent="0.25">
      <c r="P49" s="120" t="s">
        <v>656</v>
      </c>
      <c r="Q49" s="120" t="s">
        <v>1771</v>
      </c>
    </row>
    <row r="50" spans="16:17" x14ac:dyDescent="0.25">
      <c r="P50" s="120" t="s">
        <v>657</v>
      </c>
      <c r="Q50" s="120" t="s">
        <v>633</v>
      </c>
    </row>
    <row r="51" spans="16:17" x14ac:dyDescent="0.25">
      <c r="P51" s="120" t="s">
        <v>658</v>
      </c>
      <c r="Q51" s="120" t="s">
        <v>1772</v>
      </c>
    </row>
    <row r="52" spans="16:17" x14ac:dyDescent="0.25">
      <c r="P52" s="120" t="s">
        <v>659</v>
      </c>
      <c r="Q52" s="120" t="s">
        <v>1773</v>
      </c>
    </row>
    <row r="53" spans="16:17" x14ac:dyDescent="0.25">
      <c r="P53" s="120" t="s">
        <v>660</v>
      </c>
      <c r="Q53" s="120" t="s">
        <v>1774</v>
      </c>
    </row>
    <row r="54" spans="16:17" x14ac:dyDescent="0.25">
      <c r="P54" s="120" t="s">
        <v>661</v>
      </c>
      <c r="Q54" s="120" t="s">
        <v>1793</v>
      </c>
    </row>
    <row r="55" spans="16:17" x14ac:dyDescent="0.25">
      <c r="P55" s="120" t="s">
        <v>662</v>
      </c>
      <c r="Q55" s="120" t="s">
        <v>1776</v>
      </c>
    </row>
    <row r="56" spans="16:17" x14ac:dyDescent="0.25">
      <c r="P56" s="120" t="s">
        <v>663</v>
      </c>
      <c r="Q56" s="120" t="s">
        <v>1777</v>
      </c>
    </row>
    <row r="57" spans="16:17" x14ac:dyDescent="0.25">
      <c r="P57" s="120" t="s">
        <v>664</v>
      </c>
      <c r="Q57" s="120" t="s">
        <v>1805</v>
      </c>
    </row>
    <row r="58" spans="16:17" x14ac:dyDescent="0.25">
      <c r="P58" s="120" t="s">
        <v>665</v>
      </c>
      <c r="Q58" s="120" t="s">
        <v>1779</v>
      </c>
    </row>
    <row r="59" spans="16:17" x14ac:dyDescent="0.25">
      <c r="P59" s="120" t="s">
        <v>666</v>
      </c>
      <c r="Q59" s="120" t="s">
        <v>1780</v>
      </c>
    </row>
    <row r="60" spans="16:17" x14ac:dyDescent="0.25">
      <c r="P60" s="120" t="s">
        <v>667</v>
      </c>
      <c r="Q60" s="120" t="s">
        <v>2570</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E11"/>
  <sheetViews>
    <sheetView workbookViewId="0">
      <selection activeCell="H22" sqref="H22"/>
    </sheetView>
  </sheetViews>
  <sheetFormatPr defaultColWidth="13.42578125" defaultRowHeight="15" x14ac:dyDescent="0.25"/>
  <cols>
    <col min="1" max="2" width="13.42578125" style="1"/>
    <col min="3" max="3" width="12.28515625" style="1" bestFit="1" customWidth="1"/>
    <col min="4" max="4" width="11.140625" style="1" bestFit="1" customWidth="1"/>
    <col min="5" max="5" width="11.85546875" style="1" bestFit="1" customWidth="1"/>
    <col min="6" max="16384" width="13.42578125" style="1"/>
  </cols>
  <sheetData>
    <row r="2" spans="2:5" ht="15.75" thickBot="1" x14ac:dyDescent="0.3">
      <c r="B2" s="5" t="s">
        <v>710</v>
      </c>
    </row>
    <row r="3" spans="2:5" ht="29.25" thickBot="1" x14ac:dyDescent="0.3">
      <c r="B3" s="59" t="s">
        <v>711</v>
      </c>
      <c r="C3" s="60" t="s">
        <v>712</v>
      </c>
      <c r="D3" s="60" t="s">
        <v>713</v>
      </c>
      <c r="E3" s="61" t="s">
        <v>714</v>
      </c>
    </row>
    <row r="4" spans="2:5" ht="15.75" thickBot="1" x14ac:dyDescent="0.3">
      <c r="B4" s="146">
        <v>1</v>
      </c>
      <c r="C4" s="384" t="s">
        <v>715</v>
      </c>
      <c r="D4" s="384" t="s">
        <v>716</v>
      </c>
      <c r="E4" s="385" t="s">
        <v>717</v>
      </c>
    </row>
    <row r="5" spans="2:5" ht="15.75" thickBot="1" x14ac:dyDescent="0.3">
      <c r="B5" s="147">
        <v>2</v>
      </c>
      <c r="C5" s="386" t="s">
        <v>718</v>
      </c>
      <c r="D5" s="386" t="s">
        <v>719</v>
      </c>
      <c r="E5" s="387" t="s">
        <v>720</v>
      </c>
    </row>
    <row r="6" spans="2:5" ht="15.75" thickBot="1" x14ac:dyDescent="0.3">
      <c r="B6" s="146">
        <v>3</v>
      </c>
      <c r="C6" s="384" t="s">
        <v>721</v>
      </c>
      <c r="D6" s="384" t="s">
        <v>722</v>
      </c>
      <c r="E6" s="385" t="s">
        <v>723</v>
      </c>
    </row>
    <row r="7" spans="2:5" ht="15.75" thickBot="1" x14ac:dyDescent="0.3">
      <c r="B7" s="147">
        <v>4</v>
      </c>
      <c r="C7" s="386" t="s">
        <v>724</v>
      </c>
      <c r="D7" s="386" t="s">
        <v>725</v>
      </c>
      <c r="E7" s="387" t="s">
        <v>726</v>
      </c>
    </row>
    <row r="8" spans="2:5" ht="15.75" thickBot="1" x14ac:dyDescent="0.3">
      <c r="B8" s="146">
        <v>5</v>
      </c>
      <c r="C8" s="384" t="s">
        <v>727</v>
      </c>
      <c r="D8" s="384" t="s">
        <v>728</v>
      </c>
      <c r="E8" s="385" t="s">
        <v>729</v>
      </c>
    </row>
    <row r="9" spans="2:5" ht="15.75" thickBot="1" x14ac:dyDescent="0.3">
      <c r="B9" s="147">
        <v>6</v>
      </c>
      <c r="C9" s="386" t="s">
        <v>730</v>
      </c>
      <c r="D9" s="386" t="s">
        <v>731</v>
      </c>
      <c r="E9" s="387" t="s">
        <v>732</v>
      </c>
    </row>
    <row r="10" spans="2:5" ht="15.75" thickBot="1" x14ac:dyDescent="0.3">
      <c r="B10" s="146">
        <v>7</v>
      </c>
      <c r="C10" s="384" t="s">
        <v>733</v>
      </c>
      <c r="D10" s="384" t="s">
        <v>734</v>
      </c>
      <c r="E10" s="385" t="s">
        <v>735</v>
      </c>
    </row>
    <row r="11" spans="2:5" x14ac:dyDescent="0.25">
      <c r="B11" s="148" t="s">
        <v>736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R420"/>
  <sheetViews>
    <sheetView workbookViewId="0"/>
  </sheetViews>
  <sheetFormatPr defaultRowHeight="15" x14ac:dyDescent="0.25"/>
  <cols>
    <col min="1" max="1" width="9.140625" style="1"/>
    <col min="2" max="2" width="56" style="12" customWidth="1"/>
    <col min="3" max="3" width="24.28515625" style="1" customWidth="1"/>
    <col min="4" max="4" width="22.85546875" style="1" customWidth="1"/>
    <col min="5" max="5" width="17.7109375" style="1" customWidth="1"/>
    <col min="6" max="6" width="10.140625" style="1" bestFit="1" customWidth="1"/>
    <col min="7" max="7" width="29.85546875" style="1" customWidth="1"/>
    <col min="8" max="8" width="16.7109375" style="1" bestFit="1" customWidth="1"/>
    <col min="9" max="9" width="13.5703125" style="1" customWidth="1"/>
    <col min="10" max="10" width="14.42578125" style="1" bestFit="1" customWidth="1"/>
    <col min="11" max="11" width="14.7109375" style="1" customWidth="1"/>
    <col min="12" max="12" width="16" style="1" customWidth="1"/>
    <col min="13" max="14" width="7.5703125" style="1" customWidth="1"/>
    <col min="15" max="18" width="31.85546875" style="1" customWidth="1"/>
    <col min="19" max="20" width="9.140625" style="1"/>
    <col min="21" max="21" width="22.140625" style="1" bestFit="1" customWidth="1"/>
    <col min="22" max="22" width="28.7109375" style="1" customWidth="1"/>
    <col min="23" max="23" width="27.5703125" style="1" customWidth="1"/>
    <col min="24" max="24" width="26.85546875" style="1" customWidth="1"/>
    <col min="25" max="16384" width="9.140625" style="1"/>
  </cols>
  <sheetData>
    <row r="2" spans="2:14" x14ac:dyDescent="0.25">
      <c r="B2" s="5"/>
    </row>
    <row r="3" spans="2:14" ht="15.75" thickBot="1" x14ac:dyDescent="0.3">
      <c r="B3" s="5" t="s">
        <v>1133</v>
      </c>
    </row>
    <row r="4" spans="2:14" ht="15.75" thickBot="1" x14ac:dyDescent="0.3">
      <c r="B4" s="177" t="s">
        <v>737</v>
      </c>
      <c r="C4" s="447" t="s">
        <v>59</v>
      </c>
      <c r="D4" s="447" t="s">
        <v>60</v>
      </c>
      <c r="E4" s="447" t="s">
        <v>61</v>
      </c>
      <c r="F4" s="447" t="s">
        <v>62</v>
      </c>
      <c r="G4" s="447" t="s">
        <v>63</v>
      </c>
      <c r="H4" s="447" t="s">
        <v>64</v>
      </c>
      <c r="I4" s="447" t="s">
        <v>738</v>
      </c>
    </row>
    <row r="5" spans="2:14" x14ac:dyDescent="0.25">
      <c r="B5" s="150" t="s">
        <v>8</v>
      </c>
      <c r="C5" s="167" t="s">
        <v>739</v>
      </c>
      <c r="D5" s="167" t="s">
        <v>740</v>
      </c>
      <c r="E5" s="167" t="s">
        <v>741</v>
      </c>
      <c r="F5" s="167" t="s">
        <v>742</v>
      </c>
      <c r="G5" s="167" t="s">
        <v>743</v>
      </c>
      <c r="H5" s="167" t="s">
        <v>744</v>
      </c>
      <c r="I5" s="167" t="s">
        <v>745</v>
      </c>
      <c r="J5" s="388"/>
      <c r="K5" s="388"/>
      <c r="L5" s="388"/>
      <c r="M5" s="388"/>
      <c r="N5" s="388"/>
    </row>
    <row r="6" spans="2:14" x14ac:dyDescent="0.25">
      <c r="B6" s="150" t="s">
        <v>11</v>
      </c>
      <c r="C6" s="389">
        <v>1447.1</v>
      </c>
      <c r="D6" s="389">
        <v>1481</v>
      </c>
      <c r="E6" s="167" t="s">
        <v>746</v>
      </c>
      <c r="F6" s="167" t="s">
        <v>747</v>
      </c>
      <c r="G6" s="167" t="s">
        <v>748</v>
      </c>
      <c r="H6" s="167" t="s">
        <v>749</v>
      </c>
      <c r="I6" s="167" t="s">
        <v>750</v>
      </c>
      <c r="J6" s="388"/>
      <c r="K6" s="388"/>
      <c r="L6" s="388"/>
      <c r="M6" s="388"/>
      <c r="N6" s="388"/>
    </row>
    <row r="7" spans="2:14" x14ac:dyDescent="0.25">
      <c r="B7" s="150" t="s">
        <v>14</v>
      </c>
      <c r="C7" s="167">
        <v>4.0999999999999996</v>
      </c>
      <c r="D7" s="167">
        <v>3.9</v>
      </c>
      <c r="E7" s="167">
        <v>5.3</v>
      </c>
      <c r="F7" s="167">
        <v>8</v>
      </c>
      <c r="G7" s="167">
        <v>7.4</v>
      </c>
      <c r="H7" s="167">
        <v>6.2</v>
      </c>
      <c r="I7" s="167">
        <v>34.9</v>
      </c>
      <c r="J7" s="388"/>
      <c r="K7" s="388"/>
      <c r="L7" s="388"/>
      <c r="M7" s="388"/>
      <c r="N7" s="388"/>
    </row>
    <row r="8" spans="2:14" x14ac:dyDescent="0.25">
      <c r="B8" s="150" t="s">
        <v>17</v>
      </c>
      <c r="C8" s="167" t="s">
        <v>751</v>
      </c>
      <c r="D8" s="167" t="s">
        <v>752</v>
      </c>
      <c r="E8" s="167" t="s">
        <v>753</v>
      </c>
      <c r="F8" s="167" t="s">
        <v>754</v>
      </c>
      <c r="G8" s="167" t="s">
        <v>755</v>
      </c>
      <c r="H8" s="167" t="s">
        <v>756</v>
      </c>
      <c r="I8" s="167" t="s">
        <v>757</v>
      </c>
      <c r="J8" s="388"/>
      <c r="K8" s="388"/>
      <c r="L8" s="388"/>
      <c r="M8" s="388"/>
      <c r="N8" s="388"/>
    </row>
    <row r="9" spans="2:14" x14ac:dyDescent="0.25">
      <c r="B9" s="151" t="s">
        <v>36</v>
      </c>
      <c r="C9" s="167" t="s">
        <v>758</v>
      </c>
      <c r="D9" s="167" t="s">
        <v>759</v>
      </c>
      <c r="E9" s="167" t="s">
        <v>760</v>
      </c>
      <c r="F9" s="167" t="s">
        <v>761</v>
      </c>
      <c r="G9" s="167" t="s">
        <v>762</v>
      </c>
      <c r="H9" s="167" t="s">
        <v>763</v>
      </c>
      <c r="I9" s="167" t="s">
        <v>764</v>
      </c>
      <c r="J9" s="388"/>
      <c r="K9" s="388"/>
      <c r="L9" s="388"/>
      <c r="M9" s="388"/>
      <c r="N9" s="388"/>
    </row>
    <row r="10" spans="2:14" ht="15.75" thickBot="1" x14ac:dyDescent="0.3">
      <c r="B10" s="152" t="s">
        <v>765</v>
      </c>
      <c r="C10" s="168">
        <v>-7.4</v>
      </c>
      <c r="D10" s="168">
        <v>-2.6</v>
      </c>
      <c r="E10" s="168">
        <v>0</v>
      </c>
      <c r="F10" s="168">
        <v>-0.9</v>
      </c>
      <c r="G10" s="168">
        <v>0</v>
      </c>
      <c r="H10" s="168">
        <v>-2.7</v>
      </c>
      <c r="I10" s="168">
        <v>-13.6</v>
      </c>
      <c r="J10" s="388"/>
      <c r="K10" s="388"/>
      <c r="L10" s="388"/>
      <c r="M10" s="388"/>
      <c r="N10" s="388"/>
    </row>
    <row r="11" spans="2:14" ht="15.75" thickBot="1" x14ac:dyDescent="0.3">
      <c r="B11" s="153" t="s">
        <v>766</v>
      </c>
      <c r="C11" s="169" t="s">
        <v>767</v>
      </c>
      <c r="D11" s="169" t="s">
        <v>768</v>
      </c>
      <c r="E11" s="169" t="s">
        <v>760</v>
      </c>
      <c r="F11" s="169" t="s">
        <v>769</v>
      </c>
      <c r="G11" s="169" t="s">
        <v>762</v>
      </c>
      <c r="H11" s="169" t="s">
        <v>770</v>
      </c>
      <c r="I11" s="169" t="s">
        <v>771</v>
      </c>
      <c r="J11" s="388"/>
      <c r="K11" s="388"/>
      <c r="L11" s="388"/>
      <c r="M11" s="388"/>
      <c r="N11" s="388"/>
    </row>
    <row r="12" spans="2:14" ht="15.75" thickBot="1" x14ac:dyDescent="0.3">
      <c r="B12" s="178"/>
      <c r="C12" s="388"/>
      <c r="D12" s="388"/>
      <c r="E12" s="388"/>
      <c r="F12" s="388"/>
      <c r="G12" s="388"/>
      <c r="H12" s="388"/>
      <c r="I12" s="388"/>
      <c r="J12" s="388"/>
      <c r="K12" s="388"/>
      <c r="L12" s="388"/>
      <c r="M12" s="388"/>
      <c r="N12" s="388"/>
    </row>
    <row r="13" spans="2:14" ht="15.75" thickBot="1" x14ac:dyDescent="0.3">
      <c r="B13" s="177" t="s">
        <v>772</v>
      </c>
      <c r="C13" s="447" t="s">
        <v>65</v>
      </c>
      <c r="D13" s="447" t="s">
        <v>66</v>
      </c>
      <c r="E13" s="447" t="s">
        <v>67</v>
      </c>
      <c r="F13" s="447" t="s">
        <v>68</v>
      </c>
      <c r="G13" s="447" t="s">
        <v>69</v>
      </c>
      <c r="H13" s="447" t="s">
        <v>70</v>
      </c>
      <c r="I13" s="447" t="s">
        <v>773</v>
      </c>
      <c r="J13" s="388"/>
      <c r="K13" s="388"/>
      <c r="L13" s="388"/>
      <c r="M13" s="388"/>
      <c r="N13" s="388"/>
    </row>
    <row r="14" spans="2:14" x14ac:dyDescent="0.25">
      <c r="B14" s="150" t="s">
        <v>8</v>
      </c>
      <c r="C14" s="167" t="s">
        <v>774</v>
      </c>
      <c r="D14" s="167" t="s">
        <v>775</v>
      </c>
      <c r="E14" s="167" t="s">
        <v>776</v>
      </c>
      <c r="F14" s="167" t="s">
        <v>777</v>
      </c>
      <c r="G14" s="167" t="s">
        <v>778</v>
      </c>
      <c r="H14" s="167" t="s">
        <v>779</v>
      </c>
      <c r="I14" s="167" t="s">
        <v>780</v>
      </c>
      <c r="J14" s="388"/>
      <c r="K14" s="388"/>
      <c r="L14" s="388"/>
      <c r="M14" s="388"/>
      <c r="N14" s="388"/>
    </row>
    <row r="15" spans="2:14" x14ac:dyDescent="0.25">
      <c r="B15" s="150" t="s">
        <v>11</v>
      </c>
      <c r="C15" s="389">
        <v>1112.9000000000001</v>
      </c>
      <c r="D15" s="167">
        <v>893.2</v>
      </c>
      <c r="E15" s="167">
        <v>997.9</v>
      </c>
      <c r="F15" s="167">
        <v>928.3</v>
      </c>
      <c r="G15" s="167" t="s">
        <v>781</v>
      </c>
      <c r="H15" s="167" t="s">
        <v>782</v>
      </c>
      <c r="I15" s="167" t="s">
        <v>783</v>
      </c>
      <c r="J15" s="388"/>
      <c r="K15" s="388"/>
      <c r="L15" s="388"/>
      <c r="M15" s="388"/>
      <c r="N15" s="388"/>
    </row>
    <row r="16" spans="2:14" x14ac:dyDescent="0.25">
      <c r="B16" s="150" t="s">
        <v>14</v>
      </c>
      <c r="C16" s="167">
        <v>5.9</v>
      </c>
      <c r="D16" s="167">
        <v>7.5</v>
      </c>
      <c r="E16" s="167">
        <v>6.2</v>
      </c>
      <c r="F16" s="167">
        <v>7.2</v>
      </c>
      <c r="G16" s="167">
        <v>6.8</v>
      </c>
      <c r="H16" s="167">
        <v>6.1</v>
      </c>
      <c r="I16" s="167">
        <v>74.7</v>
      </c>
      <c r="J16" s="388"/>
      <c r="K16" s="388"/>
      <c r="L16" s="388"/>
      <c r="M16" s="388"/>
      <c r="N16" s="388"/>
    </row>
    <row r="17" spans="2:14" x14ac:dyDescent="0.25">
      <c r="B17" s="150" t="s">
        <v>17</v>
      </c>
      <c r="C17" s="167" t="s">
        <v>784</v>
      </c>
      <c r="D17" s="167" t="s">
        <v>785</v>
      </c>
      <c r="E17" s="167" t="s">
        <v>786</v>
      </c>
      <c r="F17" s="167" t="s">
        <v>787</v>
      </c>
      <c r="G17" s="167" t="s">
        <v>788</v>
      </c>
      <c r="H17" s="167" t="s">
        <v>789</v>
      </c>
      <c r="I17" s="167" t="s">
        <v>790</v>
      </c>
      <c r="J17" s="388"/>
      <c r="K17" s="388"/>
      <c r="L17" s="388"/>
      <c r="M17" s="388"/>
      <c r="N17" s="388"/>
    </row>
    <row r="18" spans="2:14" x14ac:dyDescent="0.25">
      <c r="B18" s="151" t="s">
        <v>36</v>
      </c>
      <c r="C18" s="167" t="s">
        <v>791</v>
      </c>
      <c r="D18" s="167" t="s">
        <v>792</v>
      </c>
      <c r="E18" s="167" t="s">
        <v>793</v>
      </c>
      <c r="F18" s="167" t="s">
        <v>794</v>
      </c>
      <c r="G18" s="167" t="s">
        <v>795</v>
      </c>
      <c r="H18" s="167" t="s">
        <v>796</v>
      </c>
      <c r="I18" s="167" t="s">
        <v>797</v>
      </c>
      <c r="J18" s="388"/>
      <c r="K18" s="388"/>
      <c r="L18" s="388"/>
      <c r="M18" s="388"/>
      <c r="N18" s="388"/>
    </row>
    <row r="19" spans="2:14" ht="15.75" thickBot="1" x14ac:dyDescent="0.3">
      <c r="B19" s="152" t="s">
        <v>765</v>
      </c>
      <c r="C19" s="168">
        <v>-0.1</v>
      </c>
      <c r="D19" s="168">
        <v>0</v>
      </c>
      <c r="E19" s="168">
        <v>-3.7</v>
      </c>
      <c r="F19" s="168">
        <v>0</v>
      </c>
      <c r="G19" s="168">
        <v>0</v>
      </c>
      <c r="H19" s="168">
        <v>-0.8</v>
      </c>
      <c r="I19" s="168">
        <v>-18.399999999999999</v>
      </c>
      <c r="J19" s="388"/>
      <c r="K19" s="388"/>
      <c r="L19" s="388"/>
      <c r="M19" s="388"/>
      <c r="N19" s="388"/>
    </row>
    <row r="20" spans="2:14" ht="15.75" thickBot="1" x14ac:dyDescent="0.3">
      <c r="B20" s="153" t="s">
        <v>766</v>
      </c>
      <c r="C20" s="169" t="s">
        <v>798</v>
      </c>
      <c r="D20" s="169" t="s">
        <v>792</v>
      </c>
      <c r="E20" s="169" t="s">
        <v>799</v>
      </c>
      <c r="F20" s="169" t="s">
        <v>794</v>
      </c>
      <c r="G20" s="169" t="s">
        <v>795</v>
      </c>
      <c r="H20" s="169" t="s">
        <v>800</v>
      </c>
      <c r="I20" s="169" t="s">
        <v>801</v>
      </c>
      <c r="J20" s="388"/>
      <c r="K20" s="388"/>
      <c r="L20" s="388"/>
      <c r="M20" s="388"/>
      <c r="N20" s="388"/>
    </row>
    <row r="21" spans="2:14" x14ac:dyDescent="0.25">
      <c r="B21" s="179" t="s">
        <v>20</v>
      </c>
      <c r="C21" s="388"/>
      <c r="D21" s="388"/>
      <c r="E21" s="388"/>
      <c r="F21" s="388"/>
      <c r="G21" s="388"/>
      <c r="H21" s="388"/>
      <c r="I21" s="388"/>
      <c r="J21" s="388"/>
      <c r="K21" s="388"/>
      <c r="L21" s="388"/>
      <c r="M21" s="388"/>
      <c r="N21" s="388"/>
    </row>
    <row r="22" spans="2:14" ht="15.75" thickBot="1" x14ac:dyDescent="0.3">
      <c r="B22" s="178"/>
      <c r="C22" s="388"/>
      <c r="D22" s="388"/>
      <c r="E22" s="388"/>
      <c r="F22" s="388"/>
      <c r="G22" s="388"/>
      <c r="H22" s="388"/>
      <c r="I22" s="388"/>
      <c r="J22" s="388"/>
      <c r="K22" s="388"/>
      <c r="L22" s="388"/>
      <c r="M22" s="388"/>
      <c r="N22" s="388"/>
    </row>
    <row r="23" spans="2:14" ht="15.75" thickBot="1" x14ac:dyDescent="0.3">
      <c r="B23" s="177" t="s">
        <v>802</v>
      </c>
      <c r="C23" s="447" t="s">
        <v>59</v>
      </c>
      <c r="D23" s="447" t="s">
        <v>60</v>
      </c>
      <c r="E23" s="447" t="s">
        <v>61</v>
      </c>
      <c r="F23" s="447" t="s">
        <v>62</v>
      </c>
      <c r="G23" s="447" t="s">
        <v>63</v>
      </c>
      <c r="H23" s="447" t="s">
        <v>64</v>
      </c>
      <c r="I23" s="447" t="s">
        <v>738</v>
      </c>
      <c r="J23" s="388"/>
      <c r="K23" s="388"/>
      <c r="L23" s="388"/>
      <c r="M23" s="388"/>
      <c r="N23" s="388"/>
    </row>
    <row r="24" spans="2:14" x14ac:dyDescent="0.25">
      <c r="B24" s="150" t="s">
        <v>8</v>
      </c>
      <c r="C24" s="167" t="s">
        <v>803</v>
      </c>
      <c r="D24" s="167" t="s">
        <v>804</v>
      </c>
      <c r="E24" s="167" t="s">
        <v>805</v>
      </c>
      <c r="F24" s="167" t="s">
        <v>806</v>
      </c>
      <c r="G24" s="167" t="s">
        <v>807</v>
      </c>
      <c r="H24" s="167" t="s">
        <v>808</v>
      </c>
      <c r="I24" s="390" t="s">
        <v>809</v>
      </c>
      <c r="J24" s="388"/>
      <c r="K24" s="388"/>
      <c r="L24" s="388"/>
      <c r="M24" s="388"/>
      <c r="N24" s="388"/>
    </row>
    <row r="25" spans="2:14" x14ac:dyDescent="0.25">
      <c r="B25" s="150" t="s">
        <v>11</v>
      </c>
      <c r="C25" s="167" t="s">
        <v>810</v>
      </c>
      <c r="D25" s="167" t="s">
        <v>811</v>
      </c>
      <c r="E25" s="167" t="s">
        <v>812</v>
      </c>
      <c r="F25" s="167" t="s">
        <v>813</v>
      </c>
      <c r="G25" s="167" t="s">
        <v>814</v>
      </c>
      <c r="H25" s="167" t="s">
        <v>815</v>
      </c>
      <c r="I25" s="390" t="s">
        <v>816</v>
      </c>
      <c r="J25" s="388"/>
      <c r="K25" s="388"/>
      <c r="L25" s="388"/>
      <c r="M25" s="388"/>
      <c r="N25" s="388"/>
    </row>
    <row r="26" spans="2:14" x14ac:dyDescent="0.25">
      <c r="B26" s="150" t="s">
        <v>14</v>
      </c>
      <c r="C26" s="167">
        <v>62</v>
      </c>
      <c r="D26" s="167">
        <v>62</v>
      </c>
      <c r="E26" s="167">
        <v>73</v>
      </c>
      <c r="F26" s="167">
        <v>95</v>
      </c>
      <c r="G26" s="167">
        <v>102</v>
      </c>
      <c r="H26" s="167">
        <v>89</v>
      </c>
      <c r="I26" s="390">
        <v>483</v>
      </c>
      <c r="J26" s="388"/>
      <c r="K26" s="388"/>
      <c r="L26" s="388"/>
      <c r="M26" s="388"/>
      <c r="N26" s="388"/>
    </row>
    <row r="27" spans="2:14" ht="15.75" thickBot="1" x14ac:dyDescent="0.3">
      <c r="B27" s="152" t="s">
        <v>17</v>
      </c>
      <c r="C27" s="168" t="s">
        <v>817</v>
      </c>
      <c r="D27" s="168" t="s">
        <v>818</v>
      </c>
      <c r="E27" s="168" t="s">
        <v>819</v>
      </c>
      <c r="F27" s="168" t="s">
        <v>820</v>
      </c>
      <c r="G27" s="168" t="s">
        <v>821</v>
      </c>
      <c r="H27" s="168" t="s">
        <v>822</v>
      </c>
      <c r="I27" s="169" t="s">
        <v>823</v>
      </c>
      <c r="J27" s="388"/>
      <c r="K27" s="388"/>
      <c r="L27" s="388"/>
      <c r="M27" s="388"/>
      <c r="N27" s="388"/>
    </row>
    <row r="28" spans="2:14" ht="15.75" thickBot="1" x14ac:dyDescent="0.3">
      <c r="B28" s="153" t="s">
        <v>36</v>
      </c>
      <c r="C28" s="169" t="s">
        <v>824</v>
      </c>
      <c r="D28" s="169" t="s">
        <v>825</v>
      </c>
      <c r="E28" s="169" t="s">
        <v>826</v>
      </c>
      <c r="F28" s="169" t="s">
        <v>827</v>
      </c>
      <c r="G28" s="169" t="s">
        <v>828</v>
      </c>
      <c r="H28" s="169" t="s">
        <v>829</v>
      </c>
      <c r="I28" s="169" t="s">
        <v>830</v>
      </c>
      <c r="J28" s="388"/>
      <c r="K28" s="388"/>
      <c r="L28" s="388"/>
      <c r="M28" s="388"/>
      <c r="N28" s="388"/>
    </row>
    <row r="29" spans="2:14" ht="15.75" thickBot="1" x14ac:dyDescent="0.3">
      <c r="B29" s="180"/>
      <c r="C29" s="164"/>
      <c r="D29" s="164"/>
      <c r="E29" s="164"/>
      <c r="F29" s="164"/>
      <c r="G29" s="164"/>
      <c r="H29" s="164"/>
      <c r="I29" s="164"/>
      <c r="J29" s="388"/>
      <c r="K29" s="388"/>
      <c r="L29" s="388"/>
      <c r="M29" s="388"/>
      <c r="N29" s="388"/>
    </row>
    <row r="30" spans="2:14" ht="15.75" thickBot="1" x14ac:dyDescent="0.3">
      <c r="B30" s="448" t="s">
        <v>802</v>
      </c>
      <c r="C30" s="455" t="s">
        <v>65</v>
      </c>
      <c r="D30" s="455" t="s">
        <v>66</v>
      </c>
      <c r="E30" s="455" t="s">
        <v>67</v>
      </c>
      <c r="F30" s="455" t="s">
        <v>68</v>
      </c>
      <c r="G30" s="455" t="s">
        <v>69</v>
      </c>
      <c r="H30" s="455" t="s">
        <v>70</v>
      </c>
      <c r="I30" s="455" t="s">
        <v>773</v>
      </c>
      <c r="J30" s="388"/>
      <c r="K30" s="388"/>
      <c r="L30" s="388"/>
      <c r="M30" s="388"/>
      <c r="N30" s="388"/>
    </row>
    <row r="31" spans="2:14" x14ac:dyDescent="0.25">
      <c r="B31" s="150" t="s">
        <v>8</v>
      </c>
      <c r="C31" s="391">
        <v>105728</v>
      </c>
      <c r="D31" s="167" t="s">
        <v>831</v>
      </c>
      <c r="E31" s="167" t="s">
        <v>832</v>
      </c>
      <c r="F31" s="167" t="s">
        <v>833</v>
      </c>
      <c r="G31" s="167" t="s">
        <v>834</v>
      </c>
      <c r="H31" s="167" t="s">
        <v>835</v>
      </c>
      <c r="I31" s="390" t="s">
        <v>836</v>
      </c>
      <c r="J31" s="388"/>
      <c r="K31" s="388"/>
      <c r="L31" s="388"/>
      <c r="M31" s="388"/>
      <c r="N31" s="388"/>
    </row>
    <row r="32" spans="2:14" x14ac:dyDescent="0.25">
      <c r="B32" s="150" t="s">
        <v>11</v>
      </c>
      <c r="C32" s="167" t="s">
        <v>837</v>
      </c>
      <c r="D32" s="167" t="s">
        <v>838</v>
      </c>
      <c r="E32" s="167" t="s">
        <v>839</v>
      </c>
      <c r="F32" s="167" t="s">
        <v>840</v>
      </c>
      <c r="G32" s="167" t="s">
        <v>841</v>
      </c>
      <c r="H32" s="167" t="s">
        <v>842</v>
      </c>
      <c r="I32" s="390" t="s">
        <v>843</v>
      </c>
      <c r="J32" s="388"/>
      <c r="K32" s="388"/>
      <c r="L32" s="388"/>
      <c r="M32" s="388"/>
      <c r="N32" s="388"/>
    </row>
    <row r="33" spans="2:14" x14ac:dyDescent="0.25">
      <c r="B33" s="150" t="s">
        <v>14</v>
      </c>
      <c r="C33" s="167">
        <v>80</v>
      </c>
      <c r="D33" s="167">
        <v>91</v>
      </c>
      <c r="E33" s="167">
        <v>80</v>
      </c>
      <c r="F33" s="167">
        <v>84</v>
      </c>
      <c r="G33" s="167">
        <v>89</v>
      </c>
      <c r="H33" s="167">
        <v>80</v>
      </c>
      <c r="I33" s="390">
        <v>987</v>
      </c>
      <c r="J33" s="388"/>
      <c r="K33" s="388"/>
      <c r="L33" s="388"/>
      <c r="M33" s="388"/>
      <c r="N33" s="388"/>
    </row>
    <row r="34" spans="2:14" ht="15.75" thickBot="1" x14ac:dyDescent="0.3">
      <c r="B34" s="152" t="s">
        <v>17</v>
      </c>
      <c r="C34" s="168" t="s">
        <v>844</v>
      </c>
      <c r="D34" s="168" t="s">
        <v>845</v>
      </c>
      <c r="E34" s="168" t="s">
        <v>846</v>
      </c>
      <c r="F34" s="168" t="s">
        <v>847</v>
      </c>
      <c r="G34" s="168" t="s">
        <v>848</v>
      </c>
      <c r="H34" s="168" t="s">
        <v>849</v>
      </c>
      <c r="I34" s="169" t="s">
        <v>850</v>
      </c>
      <c r="J34" s="388"/>
      <c r="K34" s="388"/>
      <c r="L34" s="388"/>
      <c r="M34" s="388"/>
      <c r="N34" s="388"/>
    </row>
    <row r="35" spans="2:14" ht="15.75" thickBot="1" x14ac:dyDescent="0.3">
      <c r="B35" s="153" t="s">
        <v>36</v>
      </c>
      <c r="C35" s="169" t="s">
        <v>851</v>
      </c>
      <c r="D35" s="392">
        <v>140584</v>
      </c>
      <c r="E35" s="169" t="s">
        <v>852</v>
      </c>
      <c r="F35" s="169" t="s">
        <v>853</v>
      </c>
      <c r="G35" s="169" t="s">
        <v>854</v>
      </c>
      <c r="H35" s="169" t="s">
        <v>855</v>
      </c>
      <c r="I35" s="169" t="s">
        <v>856</v>
      </c>
      <c r="J35" s="388"/>
      <c r="K35" s="388"/>
      <c r="L35" s="388"/>
      <c r="M35" s="388"/>
      <c r="N35" s="388"/>
    </row>
    <row r="36" spans="2:14" x14ac:dyDescent="0.25">
      <c r="B36" s="179" t="s">
        <v>20</v>
      </c>
      <c r="C36" s="388"/>
      <c r="D36" s="388"/>
      <c r="E36" s="388"/>
      <c r="F36" s="388"/>
      <c r="G36" s="388"/>
      <c r="H36" s="388"/>
      <c r="I36" s="388"/>
      <c r="J36" s="388"/>
      <c r="K36" s="388"/>
      <c r="L36" s="388"/>
      <c r="M36" s="388"/>
      <c r="N36" s="388"/>
    </row>
    <row r="37" spans="2:14" x14ac:dyDescent="0.25">
      <c r="C37" s="388"/>
      <c r="D37" s="388"/>
      <c r="E37" s="388"/>
      <c r="F37" s="388"/>
      <c r="G37" s="388"/>
      <c r="H37" s="388"/>
      <c r="I37" s="388"/>
      <c r="J37" s="388"/>
      <c r="K37" s="388"/>
      <c r="L37" s="388"/>
      <c r="M37" s="388"/>
      <c r="N37" s="388"/>
    </row>
    <row r="38" spans="2:14" ht="15.75" thickBot="1" x14ac:dyDescent="0.3">
      <c r="B38" s="160"/>
      <c r="C38" s="388"/>
      <c r="D38" s="388"/>
      <c r="E38" s="388"/>
      <c r="F38" s="388"/>
      <c r="G38" s="388"/>
      <c r="H38" s="388"/>
      <c r="I38" s="388"/>
      <c r="J38" s="388"/>
      <c r="K38" s="388"/>
      <c r="L38" s="388"/>
      <c r="M38" s="388"/>
      <c r="N38" s="388"/>
    </row>
    <row r="39" spans="2:14" ht="15.75" thickBot="1" x14ac:dyDescent="0.3">
      <c r="B39" s="177" t="s">
        <v>857</v>
      </c>
      <c r="C39" s="447" t="s">
        <v>59</v>
      </c>
      <c r="D39" s="446" t="s">
        <v>60</v>
      </c>
      <c r="E39" s="412" t="s">
        <v>61</v>
      </c>
      <c r="F39" s="404" t="s">
        <v>62</v>
      </c>
      <c r="G39" s="412" t="s">
        <v>63</v>
      </c>
      <c r="H39" s="447" t="s">
        <v>64</v>
      </c>
      <c r="I39" s="447" t="s">
        <v>738</v>
      </c>
      <c r="J39" s="388"/>
      <c r="K39" s="388"/>
      <c r="L39" s="388"/>
    </row>
    <row r="40" spans="2:14" x14ac:dyDescent="0.25">
      <c r="B40" s="150" t="s">
        <v>8</v>
      </c>
      <c r="C40" s="167">
        <v>239.04</v>
      </c>
      <c r="D40" s="405">
        <v>226.42</v>
      </c>
      <c r="E40" s="414">
        <v>224.75</v>
      </c>
      <c r="F40" s="415">
        <v>253.24</v>
      </c>
      <c r="G40" s="414">
        <v>258.18</v>
      </c>
      <c r="H40" s="416">
        <v>265.72000000000003</v>
      </c>
      <c r="I40" s="417">
        <v>242.1</v>
      </c>
      <c r="J40" s="388"/>
      <c r="K40" s="388"/>
      <c r="L40" s="388"/>
    </row>
    <row r="41" spans="2:14" x14ac:dyDescent="0.25">
      <c r="B41" s="150" t="s">
        <v>11</v>
      </c>
      <c r="C41" s="167">
        <v>89.36</v>
      </c>
      <c r="D41" s="406">
        <v>95.61</v>
      </c>
      <c r="E41" s="414">
        <v>89.31</v>
      </c>
      <c r="F41" s="418">
        <v>93.24</v>
      </c>
      <c r="G41" s="414">
        <v>93.22</v>
      </c>
      <c r="H41" s="416">
        <v>95.85</v>
      </c>
      <c r="I41" s="417">
        <v>91.98</v>
      </c>
      <c r="J41" s="388"/>
      <c r="K41" s="388"/>
      <c r="L41" s="388"/>
    </row>
    <row r="42" spans="2:14" x14ac:dyDescent="0.25">
      <c r="B42" s="150" t="s">
        <v>14</v>
      </c>
      <c r="C42" s="167">
        <v>65.56</v>
      </c>
      <c r="D42" s="406">
        <v>62.63</v>
      </c>
      <c r="E42" s="414">
        <v>73.150000000000006</v>
      </c>
      <c r="F42" s="418">
        <v>84.53</v>
      </c>
      <c r="G42" s="414">
        <v>75.290000000000006</v>
      </c>
      <c r="H42" s="416">
        <v>70.06</v>
      </c>
      <c r="I42" s="417">
        <v>72.19</v>
      </c>
      <c r="J42" s="388"/>
      <c r="K42" s="388"/>
      <c r="L42" s="388"/>
    </row>
    <row r="43" spans="2:14" ht="15.75" thickBot="1" x14ac:dyDescent="0.3">
      <c r="B43" s="152" t="s">
        <v>17</v>
      </c>
      <c r="C43" s="168">
        <v>503.23</v>
      </c>
      <c r="D43" s="407">
        <v>529.98</v>
      </c>
      <c r="E43" s="419">
        <v>486.3</v>
      </c>
      <c r="F43" s="420">
        <v>538.87</v>
      </c>
      <c r="G43" s="419">
        <v>527.04</v>
      </c>
      <c r="H43" s="421">
        <v>591.91999999999996</v>
      </c>
      <c r="I43" s="422">
        <v>529.24</v>
      </c>
      <c r="J43" s="388"/>
      <c r="K43" s="388"/>
      <c r="L43" s="388"/>
    </row>
    <row r="44" spans="2:14" ht="15.75" thickBot="1" x14ac:dyDescent="0.3">
      <c r="B44" s="180"/>
      <c r="C44" s="164"/>
      <c r="D44" s="164"/>
      <c r="E44" s="531"/>
      <c r="F44" s="531"/>
      <c r="G44" s="164"/>
      <c r="H44" s="531"/>
      <c r="I44" s="531"/>
      <c r="J44" s="388"/>
      <c r="K44" s="388"/>
      <c r="L44" s="388"/>
      <c r="M44" s="388"/>
      <c r="N44" s="388"/>
    </row>
    <row r="45" spans="2:14" ht="15.75" thickBot="1" x14ac:dyDescent="0.3">
      <c r="B45" s="448" t="s">
        <v>857</v>
      </c>
      <c r="C45" s="455" t="s">
        <v>65</v>
      </c>
      <c r="D45" s="455" t="s">
        <v>66</v>
      </c>
      <c r="E45" s="404" t="s">
        <v>67</v>
      </c>
      <c r="F45" s="411" t="s">
        <v>68</v>
      </c>
      <c r="G45" s="404" t="s">
        <v>69</v>
      </c>
      <c r="H45" s="412" t="s">
        <v>70</v>
      </c>
      <c r="I45" s="455" t="s">
        <v>773</v>
      </c>
      <c r="J45" s="388"/>
      <c r="K45" s="388"/>
      <c r="L45" s="388"/>
    </row>
    <row r="46" spans="2:14" x14ac:dyDescent="0.25">
      <c r="B46" s="150" t="s">
        <v>8</v>
      </c>
      <c r="C46" s="167">
        <v>262.79000000000002</v>
      </c>
      <c r="D46" s="167">
        <v>271.66000000000003</v>
      </c>
      <c r="E46" s="405">
        <v>273.31</v>
      </c>
      <c r="F46" s="408">
        <v>253.77</v>
      </c>
      <c r="G46" s="405">
        <v>250.28</v>
      </c>
      <c r="H46" s="451">
        <v>259.69</v>
      </c>
      <c r="I46" s="390">
        <v>251.5</v>
      </c>
      <c r="J46" s="388"/>
      <c r="K46" s="388"/>
      <c r="L46" s="388"/>
    </row>
    <row r="47" spans="2:14" x14ac:dyDescent="0.25">
      <c r="B47" s="150" t="s">
        <v>11</v>
      </c>
      <c r="C47" s="167">
        <v>94.9</v>
      </c>
      <c r="D47" s="167">
        <v>101</v>
      </c>
      <c r="E47" s="406">
        <v>106.56</v>
      </c>
      <c r="F47" s="409">
        <v>94.65</v>
      </c>
      <c r="G47" s="406">
        <v>95.04</v>
      </c>
      <c r="H47" s="456">
        <v>91</v>
      </c>
      <c r="I47" s="390">
        <v>94.25</v>
      </c>
      <c r="J47" s="388"/>
      <c r="K47" s="388"/>
      <c r="L47" s="388"/>
    </row>
    <row r="48" spans="2:14" x14ac:dyDescent="0.25">
      <c r="B48" s="150" t="s">
        <v>14</v>
      </c>
      <c r="C48" s="167">
        <v>76.489999999999995</v>
      </c>
      <c r="D48" s="167">
        <v>83.29</v>
      </c>
      <c r="E48" s="406">
        <v>77.989999999999995</v>
      </c>
      <c r="F48" s="409">
        <v>86.13</v>
      </c>
      <c r="G48" s="406">
        <v>79.48</v>
      </c>
      <c r="H48" s="456">
        <v>84.43</v>
      </c>
      <c r="I48" s="390">
        <v>77.239999999999995</v>
      </c>
      <c r="J48" s="388"/>
      <c r="K48" s="388"/>
      <c r="L48" s="388"/>
    </row>
    <row r="49" spans="2:14" ht="15.75" thickBot="1" x14ac:dyDescent="0.3">
      <c r="B49" s="152" t="s">
        <v>17</v>
      </c>
      <c r="C49" s="168">
        <v>580.95000000000005</v>
      </c>
      <c r="D49" s="168">
        <v>607.63</v>
      </c>
      <c r="E49" s="407">
        <v>610.76</v>
      </c>
      <c r="F49" s="410">
        <v>593.67999999999995</v>
      </c>
      <c r="G49" s="407">
        <v>618.12</v>
      </c>
      <c r="H49" s="452">
        <v>601.5</v>
      </c>
      <c r="I49" s="169">
        <v>567.05999999999995</v>
      </c>
      <c r="J49" s="221"/>
      <c r="K49" s="221"/>
      <c r="L49" s="388"/>
    </row>
    <row r="50" spans="2:14" x14ac:dyDescent="0.25">
      <c r="B50" s="179" t="s">
        <v>20</v>
      </c>
      <c r="C50" s="221"/>
      <c r="D50" s="221"/>
      <c r="E50" s="221"/>
      <c r="F50" s="221"/>
      <c r="G50" s="221"/>
      <c r="H50" s="221"/>
      <c r="I50" s="221"/>
      <c r="J50" s="388"/>
      <c r="K50" s="388"/>
      <c r="L50" s="388"/>
      <c r="M50" s="388"/>
      <c r="N50" s="388"/>
    </row>
    <row r="51" spans="2:14" x14ac:dyDescent="0.25">
      <c r="C51" s="388"/>
      <c r="D51" s="388"/>
      <c r="E51" s="388"/>
      <c r="F51" s="388"/>
      <c r="G51" s="388"/>
      <c r="H51" s="388"/>
      <c r="I51" s="388"/>
      <c r="J51" s="388"/>
      <c r="K51" s="388"/>
      <c r="L51" s="388"/>
      <c r="M51" s="388"/>
      <c r="N51" s="388"/>
    </row>
    <row r="52" spans="2:14" x14ac:dyDescent="0.25">
      <c r="B52" s="178"/>
      <c r="C52" s="388"/>
      <c r="D52" s="388"/>
      <c r="E52" s="388"/>
      <c r="F52" s="388"/>
      <c r="G52" s="388"/>
      <c r="H52" s="388"/>
      <c r="I52" s="388"/>
      <c r="J52" s="388"/>
      <c r="K52" s="388"/>
      <c r="L52" s="388"/>
      <c r="M52" s="388"/>
      <c r="N52" s="388"/>
    </row>
    <row r="53" spans="2:14" ht="15.75" thickBot="1" x14ac:dyDescent="0.3">
      <c r="B53" s="5" t="s">
        <v>858</v>
      </c>
      <c r="C53" s="388"/>
      <c r="D53" s="388"/>
      <c r="E53" s="388"/>
      <c r="F53" s="388"/>
      <c r="G53" s="388"/>
      <c r="H53" s="388"/>
      <c r="I53" s="388"/>
      <c r="J53" s="388"/>
      <c r="K53" s="388"/>
      <c r="L53" s="388"/>
      <c r="M53" s="388"/>
      <c r="N53" s="388"/>
    </row>
    <row r="54" spans="2:14" ht="72" thickBot="1" x14ac:dyDescent="0.3">
      <c r="B54" s="413" t="s">
        <v>44</v>
      </c>
      <c r="C54" s="412" t="s">
        <v>859</v>
      </c>
      <c r="D54" s="412" t="s">
        <v>860</v>
      </c>
      <c r="E54" s="447" t="s">
        <v>2574</v>
      </c>
      <c r="F54" s="221"/>
      <c r="G54" s="388"/>
      <c r="H54" s="388"/>
      <c r="I54" s="388"/>
      <c r="J54" s="388"/>
      <c r="K54" s="388"/>
      <c r="L54" s="388"/>
      <c r="M54" s="388"/>
      <c r="N54" s="388"/>
    </row>
    <row r="55" spans="2:14" x14ac:dyDescent="0.25">
      <c r="B55" s="150" t="s">
        <v>862</v>
      </c>
      <c r="C55" s="167" t="s">
        <v>863</v>
      </c>
      <c r="D55" s="167" t="s">
        <v>864</v>
      </c>
      <c r="E55" s="167" t="s">
        <v>865</v>
      </c>
      <c r="F55" s="221"/>
      <c r="G55" s="388"/>
      <c r="H55" s="388"/>
      <c r="I55" s="388"/>
      <c r="J55" s="388"/>
      <c r="K55" s="388"/>
      <c r="L55" s="388"/>
      <c r="M55" s="388"/>
      <c r="N55" s="388"/>
    </row>
    <row r="56" spans="2:14" x14ac:dyDescent="0.25">
      <c r="B56" s="150" t="s">
        <v>866</v>
      </c>
      <c r="C56" s="167" t="s">
        <v>867</v>
      </c>
      <c r="D56" s="167">
        <v>622</v>
      </c>
      <c r="E56" s="167" t="s">
        <v>868</v>
      </c>
      <c r="F56" s="221"/>
      <c r="G56" s="388"/>
      <c r="H56" s="388"/>
      <c r="I56" s="388"/>
      <c r="J56" s="388"/>
      <c r="K56" s="388"/>
      <c r="L56" s="388"/>
      <c r="M56" s="388"/>
      <c r="N56" s="388"/>
    </row>
    <row r="57" spans="2:14" x14ac:dyDescent="0.25">
      <c r="B57" s="150" t="s">
        <v>869</v>
      </c>
      <c r="C57" s="167" t="s">
        <v>870</v>
      </c>
      <c r="D57" s="167" t="s">
        <v>871</v>
      </c>
      <c r="E57" s="167" t="s">
        <v>872</v>
      </c>
      <c r="F57" s="221"/>
      <c r="G57" s="388"/>
      <c r="H57" s="388"/>
      <c r="I57" s="388"/>
      <c r="J57" s="388"/>
      <c r="K57" s="388"/>
      <c r="L57" s="388"/>
      <c r="M57" s="388"/>
      <c r="N57" s="388"/>
    </row>
    <row r="58" spans="2:14" x14ac:dyDescent="0.25">
      <c r="B58" s="150" t="s">
        <v>873</v>
      </c>
      <c r="C58" s="167" t="s">
        <v>874</v>
      </c>
      <c r="D58" s="167" t="s">
        <v>38</v>
      </c>
      <c r="E58" s="167" t="s">
        <v>874</v>
      </c>
      <c r="F58" s="221"/>
      <c r="G58" s="388"/>
      <c r="H58" s="388"/>
      <c r="I58" s="388"/>
      <c r="J58" s="388"/>
      <c r="K58" s="388"/>
      <c r="L58" s="388"/>
      <c r="M58" s="388"/>
      <c r="N58" s="388"/>
    </row>
    <row r="59" spans="2:14" x14ac:dyDescent="0.25">
      <c r="B59" s="150" t="s">
        <v>875</v>
      </c>
      <c r="C59" s="167" t="s">
        <v>876</v>
      </c>
      <c r="D59" s="167" t="s">
        <v>38</v>
      </c>
      <c r="E59" s="167" t="s">
        <v>876</v>
      </c>
      <c r="F59" s="221"/>
      <c r="G59" s="388"/>
      <c r="H59" s="388"/>
      <c r="I59" s="388"/>
      <c r="J59" s="388"/>
      <c r="K59" s="388"/>
      <c r="L59" s="388"/>
      <c r="M59" s="388"/>
      <c r="N59" s="388"/>
    </row>
    <row r="60" spans="2:14" x14ac:dyDescent="0.25">
      <c r="B60" s="150" t="s">
        <v>34</v>
      </c>
      <c r="C60" s="167" t="s">
        <v>877</v>
      </c>
      <c r="D60" s="167" t="s">
        <v>38</v>
      </c>
      <c r="E60" s="167" t="s">
        <v>877</v>
      </c>
      <c r="F60" s="221"/>
      <c r="G60" s="388"/>
      <c r="H60" s="388"/>
      <c r="I60" s="388"/>
      <c r="J60" s="388"/>
      <c r="K60" s="388"/>
      <c r="L60" s="388"/>
      <c r="M60" s="388"/>
      <c r="N60" s="388"/>
    </row>
    <row r="61" spans="2:14" x14ac:dyDescent="0.25">
      <c r="B61" s="150" t="s">
        <v>878</v>
      </c>
      <c r="C61" s="167">
        <v>358</v>
      </c>
      <c r="D61" s="167" t="s">
        <v>38</v>
      </c>
      <c r="E61" s="167">
        <v>358</v>
      </c>
      <c r="F61" s="221"/>
      <c r="G61" s="388"/>
      <c r="H61" s="388"/>
      <c r="I61" s="388"/>
      <c r="J61" s="388"/>
      <c r="K61" s="388"/>
      <c r="L61" s="388"/>
      <c r="M61" s="388"/>
      <c r="N61" s="388"/>
    </row>
    <row r="62" spans="2:14" ht="15.75" thickBot="1" x14ac:dyDescent="0.3">
      <c r="B62" s="152" t="s">
        <v>879</v>
      </c>
      <c r="C62" s="168" t="s">
        <v>880</v>
      </c>
      <c r="D62" s="168" t="s">
        <v>38</v>
      </c>
      <c r="E62" s="168" t="s">
        <v>880</v>
      </c>
      <c r="F62" s="221"/>
      <c r="G62" s="388"/>
      <c r="H62" s="388"/>
      <c r="I62" s="388"/>
      <c r="J62" s="388"/>
      <c r="K62" s="388"/>
      <c r="L62" s="388"/>
      <c r="M62" s="388"/>
      <c r="N62" s="388"/>
    </row>
    <row r="63" spans="2:14" ht="15.75" thickBot="1" x14ac:dyDescent="0.3">
      <c r="B63" s="153" t="s">
        <v>881</v>
      </c>
      <c r="C63" s="169" t="s">
        <v>882</v>
      </c>
      <c r="D63" s="169" t="s">
        <v>883</v>
      </c>
      <c r="E63" s="169" t="s">
        <v>884</v>
      </c>
      <c r="F63" s="221"/>
      <c r="G63" s="388"/>
      <c r="H63" s="388"/>
      <c r="I63" s="388"/>
      <c r="J63" s="388"/>
      <c r="K63" s="388"/>
      <c r="L63" s="388"/>
      <c r="M63" s="388"/>
      <c r="N63" s="388"/>
    </row>
    <row r="64" spans="2:14" x14ac:dyDescent="0.25">
      <c r="B64" s="179" t="s">
        <v>20</v>
      </c>
      <c r="C64" s="388"/>
      <c r="D64" s="388"/>
      <c r="E64" s="388"/>
      <c r="F64" s="388"/>
      <c r="G64" s="388"/>
      <c r="H64" s="388"/>
      <c r="I64" s="388"/>
      <c r="J64" s="388"/>
      <c r="K64" s="388"/>
      <c r="L64" s="388"/>
      <c r="M64" s="388"/>
      <c r="N64" s="388"/>
    </row>
    <row r="65" spans="2:14" x14ac:dyDescent="0.25">
      <c r="B65" s="176"/>
      <c r="C65" s="388"/>
      <c r="D65" s="388"/>
      <c r="E65" s="388"/>
      <c r="F65" s="388"/>
      <c r="G65" s="388"/>
      <c r="H65" s="388"/>
      <c r="I65" s="388"/>
      <c r="J65" s="388"/>
      <c r="K65" s="388"/>
      <c r="L65" s="388"/>
      <c r="M65" s="388"/>
      <c r="N65" s="388"/>
    </row>
    <row r="66" spans="2:14" ht="15.75" thickBot="1" x14ac:dyDescent="0.3">
      <c r="B66" s="5" t="s">
        <v>885</v>
      </c>
      <c r="C66" s="388"/>
      <c r="D66" s="388"/>
      <c r="E66" s="388"/>
      <c r="F66" s="388"/>
      <c r="G66" s="388"/>
      <c r="H66" s="388"/>
      <c r="I66" s="388"/>
      <c r="J66" s="388"/>
      <c r="K66" s="388"/>
      <c r="L66" s="388"/>
      <c r="M66" s="388"/>
      <c r="N66" s="388"/>
    </row>
    <row r="67" spans="2:14" ht="29.25" thickBot="1" x14ac:dyDescent="0.3">
      <c r="B67" s="177" t="s">
        <v>21</v>
      </c>
      <c r="C67" s="449" t="s">
        <v>886</v>
      </c>
      <c r="D67" s="449" t="s">
        <v>887</v>
      </c>
      <c r="E67" s="388"/>
      <c r="F67" s="388"/>
      <c r="G67" s="388"/>
      <c r="H67" s="388"/>
      <c r="I67" s="388"/>
      <c r="J67" s="388"/>
      <c r="K67" s="388"/>
      <c r="L67" s="388"/>
      <c r="M67" s="388"/>
      <c r="N67" s="388"/>
    </row>
    <row r="68" spans="2:14" x14ac:dyDescent="0.25">
      <c r="B68" s="150" t="s">
        <v>888</v>
      </c>
      <c r="C68" s="167" t="s">
        <v>889</v>
      </c>
      <c r="D68" s="167">
        <v>428.3</v>
      </c>
      <c r="E68" s="388"/>
      <c r="F68" s="388"/>
      <c r="G68" s="388"/>
      <c r="H68" s="388"/>
      <c r="I68" s="388"/>
      <c r="J68" s="388"/>
      <c r="K68" s="388"/>
      <c r="L68" s="388"/>
      <c r="M68" s="388"/>
      <c r="N68" s="388"/>
    </row>
    <row r="69" spans="2:14" x14ac:dyDescent="0.25">
      <c r="B69" s="150" t="s">
        <v>350</v>
      </c>
      <c r="C69" s="167" t="s">
        <v>890</v>
      </c>
      <c r="D69" s="167">
        <v>476.1</v>
      </c>
      <c r="E69" s="388"/>
      <c r="F69" s="388"/>
      <c r="G69" s="388"/>
      <c r="H69" s="388"/>
      <c r="I69" s="388"/>
      <c r="J69" s="388"/>
      <c r="K69" s="388"/>
      <c r="L69" s="388"/>
      <c r="M69" s="388"/>
      <c r="N69" s="388"/>
    </row>
    <row r="70" spans="2:14" x14ac:dyDescent="0.25">
      <c r="B70" s="150" t="s">
        <v>351</v>
      </c>
      <c r="C70" s="167" t="s">
        <v>891</v>
      </c>
      <c r="D70" s="167">
        <v>382.3</v>
      </c>
      <c r="E70" s="388"/>
      <c r="F70" s="388"/>
      <c r="G70" s="388"/>
      <c r="H70" s="388"/>
      <c r="I70" s="388"/>
      <c r="J70" s="388"/>
      <c r="K70" s="388"/>
      <c r="L70" s="388"/>
      <c r="M70" s="388"/>
      <c r="N70" s="388"/>
    </row>
    <row r="71" spans="2:14" x14ac:dyDescent="0.25">
      <c r="B71" s="150" t="s">
        <v>866</v>
      </c>
      <c r="C71" s="393" t="s">
        <v>892</v>
      </c>
      <c r="D71" s="167">
        <v>405.3</v>
      </c>
      <c r="E71" s="388"/>
      <c r="F71" s="388"/>
      <c r="G71" s="388"/>
      <c r="H71" s="388"/>
      <c r="I71" s="388"/>
      <c r="J71" s="388"/>
      <c r="K71" s="388"/>
      <c r="L71" s="388"/>
      <c r="M71" s="388"/>
      <c r="N71" s="388"/>
    </row>
    <row r="72" spans="2:14" x14ac:dyDescent="0.25">
      <c r="B72" s="150" t="s">
        <v>350</v>
      </c>
      <c r="C72" s="167" t="s">
        <v>893</v>
      </c>
      <c r="D72" s="167">
        <v>424.4</v>
      </c>
      <c r="E72" s="388"/>
      <c r="F72" s="388"/>
      <c r="G72" s="388"/>
      <c r="H72" s="388"/>
      <c r="I72" s="388"/>
      <c r="J72" s="388"/>
      <c r="K72" s="388"/>
      <c r="L72" s="388"/>
      <c r="M72" s="388"/>
      <c r="N72" s="388"/>
    </row>
    <row r="73" spans="2:14" x14ac:dyDescent="0.25">
      <c r="B73" s="150" t="s">
        <v>351</v>
      </c>
      <c r="C73" s="167" t="s">
        <v>894</v>
      </c>
      <c r="D73" s="167">
        <v>360.8</v>
      </c>
      <c r="E73" s="388"/>
      <c r="F73" s="388"/>
      <c r="G73" s="388"/>
      <c r="H73" s="388"/>
      <c r="I73" s="388"/>
      <c r="J73" s="388"/>
      <c r="K73" s="388"/>
      <c r="L73" s="388"/>
      <c r="M73" s="388"/>
      <c r="N73" s="388"/>
    </row>
    <row r="74" spans="2:14" x14ac:dyDescent="0.25">
      <c r="B74" s="150" t="s">
        <v>895</v>
      </c>
      <c r="C74" s="393" t="s">
        <v>896</v>
      </c>
      <c r="D74" s="167">
        <v>265.60000000000002</v>
      </c>
      <c r="E74" s="388"/>
      <c r="F74" s="388"/>
      <c r="G74" s="388"/>
      <c r="H74" s="388"/>
      <c r="I74" s="388"/>
      <c r="J74" s="388"/>
      <c r="K74" s="388"/>
      <c r="L74" s="388"/>
      <c r="M74" s="388"/>
      <c r="N74" s="388"/>
    </row>
    <row r="75" spans="2:14" x14ac:dyDescent="0.25">
      <c r="B75" s="150" t="s">
        <v>350</v>
      </c>
      <c r="C75" s="167" t="s">
        <v>897</v>
      </c>
      <c r="D75" s="167">
        <v>289</v>
      </c>
      <c r="E75" s="388"/>
      <c r="F75" s="388"/>
      <c r="G75" s="388"/>
      <c r="H75" s="388"/>
      <c r="I75" s="388"/>
      <c r="J75" s="388"/>
      <c r="K75" s="388"/>
      <c r="L75" s="388"/>
      <c r="M75" s="388"/>
      <c r="N75" s="388"/>
    </row>
    <row r="76" spans="2:14" x14ac:dyDescent="0.25">
      <c r="B76" s="150" t="s">
        <v>351</v>
      </c>
      <c r="C76" s="167" t="s">
        <v>898</v>
      </c>
      <c r="D76" s="167">
        <v>241.2</v>
      </c>
      <c r="E76" s="388"/>
      <c r="F76" s="388"/>
      <c r="G76" s="388"/>
      <c r="H76" s="388"/>
      <c r="I76" s="388"/>
      <c r="J76" s="388"/>
      <c r="K76" s="388"/>
      <c r="L76" s="388"/>
      <c r="M76" s="388"/>
      <c r="N76" s="388"/>
    </row>
    <row r="77" spans="2:14" x14ac:dyDescent="0.25">
      <c r="B77" s="150" t="s">
        <v>899</v>
      </c>
      <c r="C77" s="393" t="s">
        <v>900</v>
      </c>
      <c r="D77" s="167">
        <v>250.1</v>
      </c>
      <c r="E77" s="388"/>
      <c r="F77" s="388"/>
      <c r="G77" s="388"/>
      <c r="H77" s="388"/>
      <c r="I77" s="388"/>
      <c r="J77" s="388"/>
      <c r="K77" s="388"/>
      <c r="L77" s="388"/>
      <c r="M77" s="388"/>
      <c r="N77" s="388"/>
    </row>
    <row r="78" spans="2:14" x14ac:dyDescent="0.25">
      <c r="B78" s="150" t="s">
        <v>901</v>
      </c>
      <c r="C78" s="167" t="s">
        <v>902</v>
      </c>
      <c r="D78" s="167">
        <v>195.4</v>
      </c>
      <c r="E78" s="388"/>
      <c r="F78" s="388"/>
      <c r="G78" s="388"/>
      <c r="H78" s="388"/>
      <c r="I78" s="388"/>
      <c r="J78" s="388"/>
      <c r="K78" s="388"/>
      <c r="L78" s="388"/>
      <c r="M78" s="388"/>
      <c r="N78" s="388"/>
    </row>
    <row r="79" spans="2:14" x14ac:dyDescent="0.25">
      <c r="B79" s="150" t="s">
        <v>34</v>
      </c>
      <c r="C79" s="393" t="s">
        <v>903</v>
      </c>
      <c r="D79" s="167">
        <v>131.1</v>
      </c>
      <c r="E79" s="388"/>
      <c r="F79" s="388"/>
      <c r="G79" s="388"/>
      <c r="H79" s="388"/>
      <c r="I79" s="388"/>
      <c r="J79" s="388"/>
      <c r="K79" s="388"/>
      <c r="L79" s="388"/>
      <c r="M79" s="388"/>
      <c r="N79" s="388"/>
    </row>
    <row r="80" spans="2:14" x14ac:dyDescent="0.25">
      <c r="B80" s="150" t="s">
        <v>350</v>
      </c>
      <c r="C80" s="167" t="s">
        <v>904</v>
      </c>
      <c r="D80" s="167">
        <v>126.5</v>
      </c>
      <c r="E80" s="388"/>
      <c r="F80" s="388"/>
      <c r="G80" s="388"/>
      <c r="H80" s="388"/>
      <c r="I80" s="388"/>
      <c r="J80" s="388"/>
      <c r="K80" s="388"/>
      <c r="L80" s="388"/>
      <c r="M80" s="388"/>
      <c r="N80" s="388"/>
    </row>
    <row r="81" spans="2:14" ht="15.75" thickBot="1" x14ac:dyDescent="0.3">
      <c r="B81" s="152" t="s">
        <v>351</v>
      </c>
      <c r="C81" s="168" t="s">
        <v>905</v>
      </c>
      <c r="D81" s="168">
        <v>132.9</v>
      </c>
      <c r="E81" s="388"/>
      <c r="F81" s="388"/>
      <c r="G81" s="388"/>
      <c r="H81" s="388"/>
      <c r="I81" s="388"/>
      <c r="J81" s="388"/>
      <c r="K81" s="388"/>
      <c r="L81" s="388"/>
      <c r="M81" s="388"/>
      <c r="N81" s="388"/>
    </row>
    <row r="82" spans="2:14" ht="15.75" thickBot="1" x14ac:dyDescent="0.3">
      <c r="B82" s="153" t="s">
        <v>36</v>
      </c>
      <c r="C82" s="394" t="s">
        <v>906</v>
      </c>
      <c r="D82" s="169" t="s">
        <v>38</v>
      </c>
      <c r="E82" s="388"/>
      <c r="F82" s="388"/>
      <c r="G82" s="388"/>
      <c r="H82" s="388"/>
      <c r="I82" s="388"/>
      <c r="J82" s="388"/>
      <c r="K82" s="388"/>
      <c r="L82" s="388"/>
      <c r="M82" s="388"/>
      <c r="N82" s="388"/>
    </row>
    <row r="83" spans="2:14" x14ac:dyDescent="0.25">
      <c r="B83" s="179" t="s">
        <v>20</v>
      </c>
      <c r="C83" s="388"/>
      <c r="D83" s="388"/>
      <c r="E83" s="388"/>
      <c r="F83" s="388"/>
      <c r="G83" s="388"/>
      <c r="H83" s="388"/>
      <c r="I83" s="388"/>
      <c r="J83" s="388"/>
      <c r="K83" s="388"/>
      <c r="L83" s="388"/>
      <c r="M83" s="388"/>
      <c r="N83" s="388"/>
    </row>
    <row r="84" spans="2:14" x14ac:dyDescent="0.25">
      <c r="B84" s="176"/>
      <c r="C84" s="388"/>
      <c r="D84" s="388"/>
      <c r="E84" s="388"/>
      <c r="F84" s="388"/>
      <c r="G84" s="388"/>
      <c r="H84" s="388"/>
      <c r="I84" s="388"/>
      <c r="J84" s="388"/>
      <c r="K84" s="388"/>
      <c r="L84" s="388"/>
      <c r="M84" s="388"/>
      <c r="N84" s="388"/>
    </row>
    <row r="85" spans="2:14" ht="15.75" thickBot="1" x14ac:dyDescent="0.3">
      <c r="B85" s="5" t="s">
        <v>907</v>
      </c>
      <c r="C85" s="388"/>
      <c r="D85" s="388"/>
      <c r="E85" s="388"/>
      <c r="F85" s="388"/>
      <c r="G85" s="388"/>
      <c r="H85" s="388"/>
      <c r="I85" s="388"/>
      <c r="J85" s="388"/>
      <c r="K85" s="388"/>
      <c r="L85" s="388"/>
      <c r="M85" s="388"/>
      <c r="N85" s="388"/>
    </row>
    <row r="86" spans="2:14" ht="15.75" thickBot="1" x14ac:dyDescent="0.3">
      <c r="B86" s="537" t="s">
        <v>908</v>
      </c>
      <c r="C86" s="534" t="s">
        <v>909</v>
      </c>
      <c r="D86" s="535"/>
      <c r="E86" s="535"/>
      <c r="F86" s="535"/>
      <c r="G86" s="535"/>
      <c r="H86" s="536"/>
      <c r="I86" s="388"/>
      <c r="J86" s="388"/>
      <c r="K86" s="388"/>
      <c r="L86" s="388"/>
      <c r="M86" s="388"/>
      <c r="N86" s="388"/>
    </row>
    <row r="87" spans="2:14" ht="72" thickBot="1" x14ac:dyDescent="0.3">
      <c r="B87" s="538"/>
      <c r="C87" s="454" t="s">
        <v>910</v>
      </c>
      <c r="D87" s="454" t="s">
        <v>911</v>
      </c>
      <c r="E87" s="454" t="s">
        <v>912</v>
      </c>
      <c r="F87" s="454" t="s">
        <v>913</v>
      </c>
      <c r="G87" s="454" t="s">
        <v>914</v>
      </c>
      <c r="H87" s="454" t="s">
        <v>34</v>
      </c>
      <c r="I87" s="388"/>
      <c r="J87" s="388"/>
      <c r="K87" s="388"/>
      <c r="L87" s="388"/>
      <c r="M87" s="388"/>
      <c r="N87" s="388"/>
    </row>
    <row r="88" spans="2:14" ht="15.75" thickBot="1" x14ac:dyDescent="0.3">
      <c r="B88" s="152" t="s">
        <v>915</v>
      </c>
      <c r="C88" s="168" t="s">
        <v>916</v>
      </c>
      <c r="D88" s="168">
        <v>29</v>
      </c>
      <c r="E88" s="168" t="s">
        <v>917</v>
      </c>
      <c r="F88" s="395">
        <v>1378</v>
      </c>
      <c r="G88" s="168">
        <v>740</v>
      </c>
      <c r="H88" s="395">
        <v>11388</v>
      </c>
      <c r="I88" s="388"/>
      <c r="J88" s="388"/>
      <c r="K88" s="388"/>
      <c r="L88" s="388"/>
      <c r="M88" s="388"/>
      <c r="N88" s="388"/>
    </row>
    <row r="89" spans="2:14" ht="15.75" thickBot="1" x14ac:dyDescent="0.3">
      <c r="B89" s="152" t="s">
        <v>918</v>
      </c>
      <c r="C89" s="168" t="s">
        <v>919</v>
      </c>
      <c r="D89" s="168">
        <v>39</v>
      </c>
      <c r="E89" s="168" t="s">
        <v>920</v>
      </c>
      <c r="F89" s="395">
        <v>4553</v>
      </c>
      <c r="G89" s="395">
        <v>2377</v>
      </c>
      <c r="H89" s="395">
        <v>7473</v>
      </c>
      <c r="I89" s="388"/>
      <c r="J89" s="388"/>
      <c r="K89" s="388"/>
      <c r="L89" s="388"/>
      <c r="M89" s="388"/>
      <c r="N89" s="388"/>
    </row>
    <row r="90" spans="2:14" ht="15.75" thickBot="1" x14ac:dyDescent="0.3">
      <c r="B90" s="152" t="s">
        <v>921</v>
      </c>
      <c r="C90" s="168" t="s">
        <v>922</v>
      </c>
      <c r="D90" s="168" t="s">
        <v>923</v>
      </c>
      <c r="E90" s="168" t="s">
        <v>924</v>
      </c>
      <c r="F90" s="395">
        <v>14526</v>
      </c>
      <c r="G90" s="395">
        <v>1733</v>
      </c>
      <c r="H90" s="395">
        <v>1572</v>
      </c>
      <c r="I90" s="388"/>
      <c r="J90" s="388"/>
      <c r="K90" s="388"/>
      <c r="L90" s="388"/>
      <c r="M90" s="388"/>
      <c r="N90" s="388"/>
    </row>
    <row r="91" spans="2:14" ht="15.75" thickBot="1" x14ac:dyDescent="0.3">
      <c r="B91" s="152" t="s">
        <v>1134</v>
      </c>
      <c r="C91" s="168" t="s">
        <v>925</v>
      </c>
      <c r="D91" s="168" t="s">
        <v>926</v>
      </c>
      <c r="E91" s="168" t="s">
        <v>927</v>
      </c>
      <c r="F91" s="395">
        <v>6713</v>
      </c>
      <c r="G91" s="168">
        <v>459</v>
      </c>
      <c r="H91" s="168">
        <v>537</v>
      </c>
      <c r="I91" s="388"/>
      <c r="J91" s="388"/>
      <c r="K91" s="388"/>
      <c r="L91" s="388"/>
      <c r="M91" s="388"/>
      <c r="N91" s="388"/>
    </row>
    <row r="92" spans="2:14" ht="15.75" thickBot="1" x14ac:dyDescent="0.3">
      <c r="B92" s="152" t="s">
        <v>1135</v>
      </c>
      <c r="C92" s="168" t="s">
        <v>928</v>
      </c>
      <c r="D92" s="168" t="s">
        <v>929</v>
      </c>
      <c r="E92" s="168" t="s">
        <v>930</v>
      </c>
      <c r="F92" s="395">
        <v>2976</v>
      </c>
      <c r="G92" s="168">
        <v>155</v>
      </c>
      <c r="H92" s="168">
        <v>258</v>
      </c>
      <c r="I92" s="388"/>
      <c r="J92" s="388"/>
      <c r="K92" s="388"/>
      <c r="L92" s="388"/>
      <c r="M92" s="388"/>
      <c r="N92" s="388"/>
    </row>
    <row r="93" spans="2:14" ht="15.75" thickBot="1" x14ac:dyDescent="0.3">
      <c r="B93" s="152" t="s">
        <v>1136</v>
      </c>
      <c r="C93" s="168" t="s">
        <v>931</v>
      </c>
      <c r="D93" s="168" t="s">
        <v>932</v>
      </c>
      <c r="E93" s="168" t="s">
        <v>933</v>
      </c>
      <c r="F93" s="168">
        <v>612</v>
      </c>
      <c r="G93" s="168">
        <v>25</v>
      </c>
      <c r="H93" s="168">
        <v>21</v>
      </c>
      <c r="I93" s="388"/>
      <c r="J93" s="388"/>
      <c r="K93" s="388"/>
      <c r="L93" s="388"/>
      <c r="M93" s="388"/>
      <c r="N93" s="388"/>
    </row>
    <row r="94" spans="2:14" ht="15.75" thickBot="1" x14ac:dyDescent="0.3">
      <c r="B94" s="152" t="s">
        <v>1137</v>
      </c>
      <c r="C94" s="168" t="s">
        <v>934</v>
      </c>
      <c r="D94" s="168" t="s">
        <v>935</v>
      </c>
      <c r="E94" s="168" t="s">
        <v>936</v>
      </c>
      <c r="F94" s="168">
        <v>137</v>
      </c>
      <c r="G94" s="168">
        <v>6</v>
      </c>
      <c r="H94" s="168">
        <v>4</v>
      </c>
      <c r="I94" s="388"/>
      <c r="J94" s="388"/>
      <c r="K94" s="388"/>
      <c r="L94" s="388"/>
      <c r="M94" s="388"/>
      <c r="N94" s="388"/>
    </row>
    <row r="95" spans="2:14" ht="15.75" thickBot="1" x14ac:dyDescent="0.3">
      <c r="B95" s="152" t="s">
        <v>937</v>
      </c>
      <c r="C95" s="168" t="s">
        <v>938</v>
      </c>
      <c r="D95" s="168">
        <v>782</v>
      </c>
      <c r="E95" s="168" t="s">
        <v>939</v>
      </c>
      <c r="F95" s="168">
        <v>9</v>
      </c>
      <c r="G95" s="168">
        <v>1</v>
      </c>
      <c r="H95" s="168">
        <v>0</v>
      </c>
      <c r="I95" s="388"/>
      <c r="J95" s="388"/>
      <c r="K95" s="388"/>
      <c r="L95" s="388"/>
      <c r="M95" s="388"/>
      <c r="N95" s="388"/>
    </row>
    <row r="96" spans="2:14" ht="15.75" thickBot="1" x14ac:dyDescent="0.3">
      <c r="B96" s="153" t="s">
        <v>36</v>
      </c>
      <c r="C96" s="169" t="s">
        <v>865</v>
      </c>
      <c r="D96" s="169" t="s">
        <v>868</v>
      </c>
      <c r="E96" s="169" t="s">
        <v>872</v>
      </c>
      <c r="F96" s="169" t="s">
        <v>874</v>
      </c>
      <c r="G96" s="169" t="s">
        <v>876</v>
      </c>
      <c r="H96" s="169" t="s">
        <v>877</v>
      </c>
      <c r="I96" s="388"/>
      <c r="J96" s="388"/>
      <c r="K96" s="388"/>
      <c r="L96" s="388"/>
      <c r="M96" s="388"/>
      <c r="N96" s="388"/>
    </row>
    <row r="97" spans="2:14" x14ac:dyDescent="0.25">
      <c r="B97" s="179" t="s">
        <v>20</v>
      </c>
      <c r="C97" s="388"/>
      <c r="D97" s="388"/>
      <c r="E97" s="388"/>
      <c r="F97" s="388"/>
      <c r="G97" s="388"/>
      <c r="H97" s="388"/>
      <c r="I97" s="388"/>
      <c r="J97" s="388"/>
      <c r="K97" s="388"/>
      <c r="L97" s="388"/>
      <c r="M97" s="388"/>
      <c r="N97" s="388"/>
    </row>
    <row r="98" spans="2:14" x14ac:dyDescent="0.25">
      <c r="B98" s="179" t="s">
        <v>940</v>
      </c>
      <c r="C98" s="388"/>
      <c r="D98" s="388"/>
      <c r="E98" s="388"/>
      <c r="F98" s="388"/>
      <c r="G98" s="388"/>
      <c r="H98" s="388"/>
      <c r="I98" s="388"/>
      <c r="J98" s="388"/>
      <c r="K98" s="388"/>
      <c r="L98" s="388"/>
      <c r="M98" s="388"/>
      <c r="N98" s="388"/>
    </row>
    <row r="99" spans="2:14" x14ac:dyDescent="0.25">
      <c r="B99" s="160"/>
      <c r="C99" s="388"/>
      <c r="D99" s="388"/>
      <c r="E99" s="388"/>
      <c r="F99" s="388"/>
      <c r="G99" s="388"/>
      <c r="H99" s="388"/>
      <c r="I99" s="388"/>
      <c r="J99" s="388"/>
      <c r="K99" s="388"/>
      <c r="L99" s="388"/>
      <c r="M99" s="388"/>
      <c r="N99" s="388"/>
    </row>
    <row r="100" spans="2:14" ht="15.75" thickBot="1" x14ac:dyDescent="0.3">
      <c r="B100" s="5" t="s">
        <v>941</v>
      </c>
      <c r="C100" s="388"/>
      <c r="D100" s="388"/>
      <c r="E100" s="388"/>
      <c r="F100" s="388"/>
      <c r="G100" s="388"/>
      <c r="H100" s="388"/>
      <c r="I100" s="388"/>
      <c r="J100" s="388"/>
      <c r="K100" s="388"/>
      <c r="L100" s="388"/>
      <c r="M100" s="388"/>
      <c r="N100" s="388"/>
    </row>
    <row r="101" spans="2:14" ht="42.75" x14ac:dyDescent="0.25">
      <c r="B101" s="539"/>
      <c r="C101" s="453" t="s">
        <v>942</v>
      </c>
      <c r="D101" s="453" t="s">
        <v>944</v>
      </c>
      <c r="E101" s="541" t="s">
        <v>36</v>
      </c>
      <c r="F101" s="388"/>
      <c r="G101" s="388"/>
      <c r="H101" s="388"/>
      <c r="I101" s="388"/>
      <c r="J101" s="388"/>
      <c r="K101" s="388"/>
      <c r="L101" s="388"/>
      <c r="M101" s="388"/>
      <c r="N101" s="388"/>
    </row>
    <row r="102" spans="2:14" ht="15.75" thickBot="1" x14ac:dyDescent="0.3">
      <c r="B102" s="540"/>
      <c r="C102" s="454" t="s">
        <v>943</v>
      </c>
      <c r="D102" s="454" t="s">
        <v>943</v>
      </c>
      <c r="E102" s="542"/>
      <c r="F102" s="388"/>
      <c r="G102" s="388"/>
      <c r="H102" s="388"/>
      <c r="I102" s="388"/>
      <c r="J102" s="388"/>
      <c r="K102" s="388"/>
      <c r="L102" s="388"/>
      <c r="M102" s="388"/>
      <c r="N102" s="388"/>
    </row>
    <row r="103" spans="2:14" ht="15.75" thickBot="1" x14ac:dyDescent="0.3">
      <c r="B103" s="182" t="s">
        <v>44</v>
      </c>
      <c r="C103" s="168" t="s">
        <v>945</v>
      </c>
      <c r="D103" s="168" t="s">
        <v>945</v>
      </c>
      <c r="E103" s="168" t="s">
        <v>945</v>
      </c>
      <c r="F103" s="388"/>
      <c r="G103" s="388"/>
      <c r="H103" s="388"/>
      <c r="I103" s="388"/>
      <c r="J103" s="388"/>
      <c r="K103" s="388"/>
      <c r="L103" s="388"/>
      <c r="M103" s="388"/>
      <c r="N103" s="388"/>
    </row>
    <row r="104" spans="2:14" ht="15.75" thickBot="1" x14ac:dyDescent="0.3">
      <c r="B104" s="152" t="s">
        <v>862</v>
      </c>
      <c r="C104" s="395">
        <v>5192470</v>
      </c>
      <c r="D104" s="168" t="s">
        <v>38</v>
      </c>
      <c r="E104" s="395">
        <v>5192470</v>
      </c>
      <c r="F104" s="388"/>
      <c r="G104" s="388"/>
      <c r="H104" s="388"/>
      <c r="I104" s="388"/>
      <c r="J104" s="388"/>
      <c r="K104" s="388"/>
      <c r="L104" s="388"/>
      <c r="M104" s="388"/>
      <c r="N104" s="388"/>
    </row>
    <row r="105" spans="2:14" ht="15.75" thickBot="1" x14ac:dyDescent="0.3">
      <c r="B105" s="152" t="s">
        <v>866</v>
      </c>
      <c r="C105" s="395">
        <v>111316</v>
      </c>
      <c r="D105" s="168" t="s">
        <v>38</v>
      </c>
      <c r="E105" s="395">
        <v>111316</v>
      </c>
      <c r="F105" s="388"/>
      <c r="G105" s="388"/>
      <c r="H105" s="388"/>
      <c r="I105" s="388"/>
      <c r="J105" s="388"/>
      <c r="K105" s="388"/>
      <c r="L105" s="388"/>
      <c r="M105" s="388"/>
      <c r="N105" s="388"/>
    </row>
    <row r="106" spans="2:14" ht="15.75" thickBot="1" x14ac:dyDescent="0.3">
      <c r="B106" s="152" t="s">
        <v>895</v>
      </c>
      <c r="C106" s="168" t="s">
        <v>38</v>
      </c>
      <c r="D106" s="395">
        <v>780397</v>
      </c>
      <c r="E106" s="395">
        <v>780397</v>
      </c>
      <c r="F106" s="388"/>
      <c r="G106" s="388"/>
      <c r="H106" s="388"/>
      <c r="I106" s="388"/>
      <c r="J106" s="388"/>
      <c r="K106" s="388"/>
      <c r="L106" s="388"/>
      <c r="M106" s="388"/>
      <c r="N106" s="388"/>
    </row>
    <row r="107" spans="2:14" ht="15.75" thickBot="1" x14ac:dyDescent="0.3">
      <c r="B107" s="152" t="s">
        <v>946</v>
      </c>
      <c r="C107" s="395">
        <v>482631</v>
      </c>
      <c r="D107" s="395">
        <v>98695</v>
      </c>
      <c r="E107" s="168" t="s">
        <v>947</v>
      </c>
      <c r="F107" s="388"/>
      <c r="G107" s="388"/>
      <c r="H107" s="388"/>
      <c r="I107" s="388"/>
      <c r="J107" s="388"/>
      <c r="K107" s="388"/>
      <c r="L107" s="388"/>
      <c r="M107" s="388"/>
      <c r="N107" s="388"/>
    </row>
    <row r="108" spans="2:14" ht="15.75" thickBot="1" x14ac:dyDescent="0.3">
      <c r="B108" s="152" t="s">
        <v>948</v>
      </c>
      <c r="C108" s="395">
        <v>50291</v>
      </c>
      <c r="D108" s="395">
        <v>13795</v>
      </c>
      <c r="E108" s="168" t="s">
        <v>949</v>
      </c>
      <c r="F108" s="388"/>
      <c r="G108" s="388"/>
      <c r="H108" s="388"/>
      <c r="I108" s="388"/>
      <c r="J108" s="388"/>
      <c r="K108" s="388"/>
      <c r="L108" s="388"/>
      <c r="M108" s="388"/>
      <c r="N108" s="388"/>
    </row>
    <row r="109" spans="2:14" ht="15.75" thickBot="1" x14ac:dyDescent="0.3">
      <c r="B109" s="152" t="s">
        <v>34</v>
      </c>
      <c r="C109" s="395">
        <v>1666</v>
      </c>
      <c r="D109" s="395">
        <v>34664</v>
      </c>
      <c r="E109" s="395">
        <v>36330</v>
      </c>
      <c r="F109" s="388"/>
      <c r="G109" s="388"/>
      <c r="H109" s="388"/>
      <c r="I109" s="388"/>
      <c r="J109" s="388"/>
      <c r="K109" s="388"/>
      <c r="L109" s="388"/>
      <c r="M109" s="388"/>
      <c r="N109" s="388"/>
    </row>
    <row r="110" spans="2:14" ht="15.75" thickBot="1" x14ac:dyDescent="0.3">
      <c r="B110" s="153" t="s">
        <v>36</v>
      </c>
      <c r="C110" s="392">
        <v>5838374</v>
      </c>
      <c r="D110" s="392">
        <v>927551</v>
      </c>
      <c r="E110" s="392">
        <v>6765925</v>
      </c>
      <c r="F110" s="388"/>
      <c r="G110" s="388"/>
      <c r="H110" s="388"/>
      <c r="I110" s="388"/>
      <c r="J110" s="388"/>
      <c r="K110" s="388"/>
      <c r="L110" s="388"/>
      <c r="M110" s="388"/>
      <c r="N110" s="388"/>
    </row>
    <row r="111" spans="2:14" ht="15.75" thickBot="1" x14ac:dyDescent="0.3">
      <c r="B111" s="152" t="s">
        <v>950</v>
      </c>
      <c r="C111" s="168">
        <v>134</v>
      </c>
      <c r="D111" s="168">
        <v>202</v>
      </c>
      <c r="E111" s="168">
        <v>336</v>
      </c>
      <c r="F111" s="388"/>
      <c r="G111" s="388"/>
      <c r="H111" s="388"/>
      <c r="I111" s="388"/>
      <c r="J111" s="388"/>
      <c r="K111" s="388"/>
      <c r="L111" s="388"/>
      <c r="M111" s="388"/>
      <c r="N111" s="388"/>
    </row>
    <row r="112" spans="2:14" ht="15.75" thickBot="1" x14ac:dyDescent="0.3">
      <c r="B112" s="153" t="s">
        <v>951</v>
      </c>
      <c r="C112" s="392">
        <v>5838508</v>
      </c>
      <c r="D112" s="392">
        <v>927753</v>
      </c>
      <c r="E112" s="392">
        <v>6766261</v>
      </c>
      <c r="F112" s="388"/>
      <c r="G112" s="388"/>
      <c r="H112" s="388"/>
      <c r="I112" s="388"/>
      <c r="J112" s="388"/>
      <c r="K112" s="388"/>
      <c r="L112" s="388"/>
      <c r="M112" s="388"/>
      <c r="N112" s="388"/>
    </row>
    <row r="113" spans="2:14" ht="15.75" thickBot="1" x14ac:dyDescent="0.3">
      <c r="B113" s="182" t="s">
        <v>952</v>
      </c>
      <c r="C113" s="168"/>
      <c r="D113" s="168"/>
      <c r="E113" s="169"/>
      <c r="F113" s="388"/>
      <c r="G113" s="388"/>
      <c r="H113" s="388"/>
      <c r="I113" s="388"/>
      <c r="J113" s="388"/>
      <c r="K113" s="388"/>
      <c r="L113" s="388"/>
      <c r="M113" s="388"/>
      <c r="N113" s="388"/>
    </row>
    <row r="114" spans="2:14" ht="15.75" thickBot="1" x14ac:dyDescent="0.3">
      <c r="B114" s="152" t="s">
        <v>953</v>
      </c>
      <c r="C114" s="168"/>
      <c r="D114" s="168"/>
      <c r="E114" s="168">
        <v>110</v>
      </c>
      <c r="F114" s="388"/>
      <c r="G114" s="388"/>
      <c r="H114" s="388"/>
      <c r="I114" s="388"/>
      <c r="J114" s="388"/>
      <c r="K114" s="388"/>
      <c r="L114" s="388"/>
      <c r="M114" s="388"/>
      <c r="N114" s="388"/>
    </row>
    <row r="115" spans="2:14" ht="15.75" thickBot="1" x14ac:dyDescent="0.3">
      <c r="B115" s="152" t="s">
        <v>954</v>
      </c>
      <c r="C115" s="168"/>
      <c r="D115" s="168"/>
      <c r="E115" s="168" t="s">
        <v>955</v>
      </c>
      <c r="F115" s="388"/>
      <c r="G115" s="388"/>
      <c r="H115" s="388"/>
      <c r="I115" s="388"/>
      <c r="J115" s="388"/>
      <c r="K115" s="388"/>
      <c r="L115" s="388"/>
      <c r="M115" s="388"/>
      <c r="N115" s="388"/>
    </row>
    <row r="116" spans="2:14" ht="15.75" thickBot="1" x14ac:dyDescent="0.3">
      <c r="B116" s="152" t="s">
        <v>956</v>
      </c>
      <c r="C116" s="168"/>
      <c r="D116" s="168"/>
      <c r="E116" s="168" t="s">
        <v>957</v>
      </c>
      <c r="F116" s="388"/>
      <c r="G116" s="388"/>
      <c r="H116" s="388"/>
      <c r="I116" s="388"/>
      <c r="J116" s="388"/>
      <c r="K116" s="388"/>
      <c r="L116" s="388"/>
      <c r="M116" s="388"/>
      <c r="N116" s="388"/>
    </row>
    <row r="117" spans="2:14" ht="15.75" thickBot="1" x14ac:dyDescent="0.3">
      <c r="B117" s="152" t="s">
        <v>958</v>
      </c>
      <c r="C117" s="168"/>
      <c r="D117" s="168"/>
      <c r="E117" s="168">
        <v>28</v>
      </c>
      <c r="F117" s="388"/>
      <c r="G117" s="388"/>
      <c r="H117" s="388"/>
      <c r="I117" s="388"/>
      <c r="J117" s="388"/>
      <c r="K117" s="388"/>
      <c r="L117" s="388"/>
      <c r="M117" s="388"/>
      <c r="N117" s="388"/>
    </row>
    <row r="118" spans="2:14" ht="15.75" thickBot="1" x14ac:dyDescent="0.3">
      <c r="B118" s="152" t="s">
        <v>959</v>
      </c>
      <c r="C118" s="168"/>
      <c r="D118" s="168"/>
      <c r="E118" s="168" t="s">
        <v>960</v>
      </c>
      <c r="F118" s="388"/>
      <c r="G118" s="388"/>
      <c r="H118" s="388"/>
      <c r="I118" s="388"/>
      <c r="J118" s="388"/>
      <c r="K118" s="388"/>
      <c r="L118" s="388"/>
      <c r="M118" s="388"/>
      <c r="N118" s="388"/>
    </row>
    <row r="119" spans="2:14" ht="15.75" thickBot="1" x14ac:dyDescent="0.3">
      <c r="B119" s="152" t="s">
        <v>961</v>
      </c>
      <c r="C119" s="168"/>
      <c r="D119" s="168"/>
      <c r="E119" s="168" t="s">
        <v>962</v>
      </c>
      <c r="F119" s="388"/>
      <c r="G119" s="388"/>
      <c r="H119" s="388"/>
      <c r="I119" s="388"/>
      <c r="J119" s="388"/>
      <c r="K119" s="388"/>
      <c r="L119" s="388"/>
      <c r="M119" s="388"/>
      <c r="N119" s="388"/>
    </row>
    <row r="120" spans="2:14" ht="30.75" thickBot="1" x14ac:dyDescent="0.3">
      <c r="B120" s="450" t="s">
        <v>963</v>
      </c>
      <c r="C120" s="168"/>
      <c r="D120" s="168"/>
      <c r="E120" s="168">
        <v>967</v>
      </c>
      <c r="F120" s="388"/>
      <c r="G120" s="388"/>
      <c r="H120" s="388"/>
      <c r="I120" s="388"/>
      <c r="J120" s="388"/>
      <c r="K120" s="388"/>
      <c r="L120" s="388"/>
      <c r="M120" s="388"/>
      <c r="N120" s="388"/>
    </row>
    <row r="121" spans="2:14" ht="30.75" thickBot="1" x14ac:dyDescent="0.3">
      <c r="B121" s="450" t="s">
        <v>964</v>
      </c>
      <c r="C121" s="168"/>
      <c r="D121" s="168"/>
      <c r="E121" s="168">
        <v>0</v>
      </c>
      <c r="F121" s="388"/>
      <c r="G121" s="388"/>
      <c r="H121" s="388"/>
      <c r="I121" s="388"/>
      <c r="J121" s="388"/>
      <c r="K121" s="388"/>
      <c r="L121" s="388"/>
      <c r="M121" s="388"/>
      <c r="N121" s="388"/>
    </row>
    <row r="122" spans="2:14" ht="15.75" thickBot="1" x14ac:dyDescent="0.3">
      <c r="B122" s="152" t="s">
        <v>965</v>
      </c>
      <c r="C122" s="168"/>
      <c r="D122" s="168"/>
      <c r="E122" s="168">
        <v>355</v>
      </c>
      <c r="F122" s="388"/>
      <c r="G122" s="388"/>
      <c r="H122" s="388"/>
      <c r="I122" s="388"/>
      <c r="J122" s="388"/>
      <c r="K122" s="388"/>
      <c r="L122" s="388"/>
      <c r="M122" s="388"/>
      <c r="N122" s="388"/>
    </row>
    <row r="123" spans="2:14" ht="15.75" thickBot="1" x14ac:dyDescent="0.3">
      <c r="B123" s="152" t="s">
        <v>966</v>
      </c>
      <c r="C123" s="168"/>
      <c r="D123" s="168"/>
      <c r="E123" s="168" t="s">
        <v>967</v>
      </c>
      <c r="F123" s="388"/>
      <c r="G123" s="388"/>
      <c r="H123" s="388"/>
      <c r="I123" s="388"/>
      <c r="J123" s="388"/>
      <c r="K123" s="388"/>
      <c r="L123" s="388"/>
      <c r="M123" s="388"/>
      <c r="N123" s="388"/>
    </row>
    <row r="124" spans="2:14" ht="60.75" thickBot="1" x14ac:dyDescent="0.3">
      <c r="B124" s="450" t="s">
        <v>968</v>
      </c>
      <c r="C124" s="168"/>
      <c r="D124" s="168"/>
      <c r="E124" s="168" t="s">
        <v>969</v>
      </c>
      <c r="F124" s="388"/>
      <c r="G124" s="388"/>
      <c r="H124" s="388"/>
      <c r="I124" s="388"/>
      <c r="J124" s="388"/>
      <c r="K124" s="388"/>
      <c r="L124" s="388"/>
      <c r="M124" s="388"/>
      <c r="N124" s="388"/>
    </row>
    <row r="125" spans="2:14" ht="15.75" thickBot="1" x14ac:dyDescent="0.3">
      <c r="B125" s="152" t="s">
        <v>970</v>
      </c>
      <c r="C125" s="168"/>
      <c r="D125" s="168"/>
      <c r="E125" s="168">
        <v>844</v>
      </c>
      <c r="F125" s="388"/>
      <c r="G125" s="388"/>
      <c r="H125" s="388"/>
      <c r="I125" s="388"/>
      <c r="J125" s="388"/>
      <c r="K125" s="388"/>
      <c r="L125" s="388"/>
      <c r="M125" s="388"/>
      <c r="N125" s="388"/>
    </row>
    <row r="126" spans="2:14" ht="15.75" thickBot="1" x14ac:dyDescent="0.3">
      <c r="B126" s="152" t="s">
        <v>971</v>
      </c>
      <c r="C126" s="168"/>
      <c r="D126" s="168"/>
      <c r="E126" s="168">
        <v>76</v>
      </c>
      <c r="F126" s="388"/>
      <c r="G126" s="388"/>
      <c r="H126" s="388"/>
      <c r="I126" s="388"/>
      <c r="J126" s="388"/>
      <c r="K126" s="388"/>
      <c r="L126" s="388"/>
      <c r="M126" s="388"/>
      <c r="N126" s="388"/>
    </row>
    <row r="127" spans="2:14" ht="15.75" thickBot="1" x14ac:dyDescent="0.3">
      <c r="B127" s="152" t="s">
        <v>972</v>
      </c>
      <c r="C127" s="168"/>
      <c r="D127" s="168"/>
      <c r="E127" s="168" t="s">
        <v>973</v>
      </c>
      <c r="F127" s="388"/>
      <c r="G127" s="388"/>
      <c r="H127" s="388"/>
      <c r="I127" s="388"/>
      <c r="J127" s="388"/>
      <c r="K127" s="388"/>
      <c r="L127" s="388"/>
      <c r="M127" s="388"/>
      <c r="N127" s="388"/>
    </row>
    <row r="128" spans="2:14" ht="15.75" thickBot="1" x14ac:dyDescent="0.3">
      <c r="B128" s="152" t="s">
        <v>974</v>
      </c>
      <c r="C128" s="168"/>
      <c r="D128" s="168"/>
      <c r="E128" s="168" t="s">
        <v>975</v>
      </c>
      <c r="F128" s="388"/>
      <c r="G128" s="388"/>
      <c r="H128" s="388"/>
      <c r="I128" s="388"/>
      <c r="J128" s="388"/>
      <c r="K128" s="388"/>
      <c r="L128" s="388"/>
      <c r="M128" s="388"/>
      <c r="N128" s="388"/>
    </row>
    <row r="129" spans="2:14" ht="15.75" thickBot="1" x14ac:dyDescent="0.3">
      <c r="B129" s="153" t="s">
        <v>36</v>
      </c>
      <c r="C129" s="168"/>
      <c r="D129" s="168"/>
      <c r="E129" s="169" t="s">
        <v>976</v>
      </c>
      <c r="F129" s="388"/>
      <c r="G129" s="388"/>
      <c r="H129" s="388"/>
      <c r="I129" s="388"/>
      <c r="J129" s="388"/>
      <c r="K129" s="388"/>
      <c r="L129" s="388"/>
      <c r="M129" s="388"/>
      <c r="N129" s="388"/>
    </row>
    <row r="130" spans="2:14" ht="15.75" thickBot="1" x14ac:dyDescent="0.3">
      <c r="B130" s="153" t="s">
        <v>977</v>
      </c>
      <c r="C130" s="168"/>
      <c r="D130" s="168"/>
      <c r="E130" s="169" t="s">
        <v>978</v>
      </c>
      <c r="F130" s="388"/>
      <c r="G130" s="388"/>
      <c r="H130" s="388"/>
      <c r="I130" s="388"/>
      <c r="J130" s="388"/>
      <c r="K130" s="388"/>
      <c r="L130" s="388"/>
      <c r="M130" s="388"/>
      <c r="N130" s="388"/>
    </row>
    <row r="131" spans="2:14" x14ac:dyDescent="0.25">
      <c r="B131" s="178" t="s">
        <v>20</v>
      </c>
      <c r="C131" s="388"/>
      <c r="D131" s="388"/>
      <c r="E131" s="388"/>
      <c r="F131" s="388"/>
      <c r="G131" s="388"/>
      <c r="H131" s="388"/>
      <c r="I131" s="388"/>
      <c r="J131" s="388"/>
      <c r="K131" s="388"/>
      <c r="L131" s="388"/>
      <c r="M131" s="388"/>
      <c r="N131" s="388"/>
    </row>
    <row r="132" spans="2:14" x14ac:dyDescent="0.25">
      <c r="B132" s="1"/>
      <c r="C132" s="388"/>
      <c r="D132" s="388"/>
      <c r="E132" s="388"/>
      <c r="F132" s="388"/>
      <c r="G132" s="388"/>
      <c r="H132" s="388"/>
      <c r="I132" s="388"/>
      <c r="J132" s="388"/>
      <c r="K132" s="388"/>
      <c r="L132" s="388"/>
      <c r="M132" s="388"/>
      <c r="N132" s="388"/>
    </row>
    <row r="133" spans="2:14" ht="15.75" thickBot="1" x14ac:dyDescent="0.3">
      <c r="B133" s="5" t="s">
        <v>1138</v>
      </c>
      <c r="C133" s="388"/>
      <c r="D133" s="388"/>
      <c r="E133" s="388"/>
      <c r="F133" s="388"/>
      <c r="G133" s="388"/>
      <c r="H133" s="388"/>
      <c r="I133" s="388"/>
      <c r="J133" s="388"/>
      <c r="K133" s="388"/>
      <c r="L133" s="388"/>
      <c r="M133" s="388"/>
      <c r="N133" s="388"/>
    </row>
    <row r="134" spans="2:14" ht="15.75" thickBot="1" x14ac:dyDescent="0.3">
      <c r="B134" s="177" t="s">
        <v>979</v>
      </c>
      <c r="C134" s="447" t="s">
        <v>59</v>
      </c>
      <c r="D134" s="447" t="s">
        <v>60</v>
      </c>
      <c r="E134" s="447" t="s">
        <v>61</v>
      </c>
      <c r="F134" s="447" t="s">
        <v>62</v>
      </c>
      <c r="G134" s="447" t="s">
        <v>63</v>
      </c>
      <c r="H134" s="447" t="s">
        <v>64</v>
      </c>
      <c r="I134" s="447" t="s">
        <v>738</v>
      </c>
      <c r="J134" s="388"/>
      <c r="K134" s="388"/>
      <c r="L134" s="388"/>
      <c r="M134" s="388"/>
      <c r="N134" s="388"/>
    </row>
    <row r="135" spans="2:14" ht="15.75" thickBot="1" x14ac:dyDescent="0.3">
      <c r="B135" s="152" t="s">
        <v>980</v>
      </c>
      <c r="C135" s="168">
        <v>389</v>
      </c>
      <c r="D135" s="168">
        <v>392</v>
      </c>
      <c r="E135" s="168">
        <v>429</v>
      </c>
      <c r="F135" s="168">
        <v>406</v>
      </c>
      <c r="G135" s="168">
        <v>392</v>
      </c>
      <c r="H135" s="168">
        <v>399</v>
      </c>
      <c r="I135" s="168" t="s">
        <v>981</v>
      </c>
      <c r="J135" s="388"/>
      <c r="K135" s="388"/>
      <c r="L135" s="388"/>
      <c r="M135" s="388"/>
      <c r="N135" s="388"/>
    </row>
    <row r="136" spans="2:14" ht="15.75" thickBot="1" x14ac:dyDescent="0.3">
      <c r="B136" s="152" t="s">
        <v>982</v>
      </c>
      <c r="C136" s="168" t="s">
        <v>983</v>
      </c>
      <c r="D136" s="168" t="s">
        <v>984</v>
      </c>
      <c r="E136" s="168" t="s">
        <v>985</v>
      </c>
      <c r="F136" s="168" t="s">
        <v>986</v>
      </c>
      <c r="G136" s="168" t="s">
        <v>987</v>
      </c>
      <c r="H136" s="168" t="s">
        <v>988</v>
      </c>
      <c r="I136" s="168" t="s">
        <v>989</v>
      </c>
      <c r="J136" s="388"/>
      <c r="K136" s="388"/>
      <c r="L136" s="388"/>
      <c r="M136" s="388"/>
      <c r="N136" s="388"/>
    </row>
    <row r="137" spans="2:14" ht="15.75" thickBot="1" x14ac:dyDescent="0.3">
      <c r="B137" s="152" t="s">
        <v>990</v>
      </c>
      <c r="C137" s="168">
        <v>10</v>
      </c>
      <c r="D137" s="168">
        <v>8</v>
      </c>
      <c r="E137" s="168">
        <v>16</v>
      </c>
      <c r="F137" s="168">
        <v>9</v>
      </c>
      <c r="G137" s="168">
        <v>10</v>
      </c>
      <c r="H137" s="168">
        <v>17</v>
      </c>
      <c r="I137" s="168">
        <v>70</v>
      </c>
      <c r="J137" s="388"/>
      <c r="K137" s="388"/>
      <c r="L137" s="388"/>
      <c r="M137" s="388"/>
      <c r="N137" s="388"/>
    </row>
    <row r="138" spans="2:14" ht="15.75" thickBot="1" x14ac:dyDescent="0.3">
      <c r="B138" s="152" t="s">
        <v>991</v>
      </c>
      <c r="C138" s="168">
        <v>26</v>
      </c>
      <c r="D138" s="168">
        <v>26</v>
      </c>
      <c r="E138" s="168">
        <v>30</v>
      </c>
      <c r="F138" s="168">
        <v>26</v>
      </c>
      <c r="G138" s="168">
        <v>26</v>
      </c>
      <c r="H138" s="168">
        <v>26</v>
      </c>
      <c r="I138" s="168">
        <v>160</v>
      </c>
      <c r="J138" s="388"/>
      <c r="K138" s="388"/>
      <c r="L138" s="388"/>
      <c r="M138" s="388"/>
      <c r="N138" s="388"/>
    </row>
    <row r="139" spans="2:14" ht="15.75" thickBot="1" x14ac:dyDescent="0.3">
      <c r="B139" s="152" t="s">
        <v>992</v>
      </c>
      <c r="C139" s="168">
        <v>42</v>
      </c>
      <c r="D139" s="168">
        <v>60</v>
      </c>
      <c r="E139" s="168">
        <v>62</v>
      </c>
      <c r="F139" s="168">
        <v>140</v>
      </c>
      <c r="G139" s="168">
        <v>16</v>
      </c>
      <c r="H139" s="168">
        <v>105</v>
      </c>
      <c r="I139" s="168">
        <v>425</v>
      </c>
      <c r="J139" s="388"/>
      <c r="K139" s="388"/>
      <c r="L139" s="388"/>
      <c r="M139" s="388"/>
      <c r="N139" s="388"/>
    </row>
    <row r="140" spans="2:14" ht="15.75" thickBot="1" x14ac:dyDescent="0.3">
      <c r="B140" s="152" t="s">
        <v>993</v>
      </c>
      <c r="C140" s="168">
        <v>0</v>
      </c>
      <c r="D140" s="168">
        <v>0</v>
      </c>
      <c r="E140" s="168">
        <v>0</v>
      </c>
      <c r="F140" s="168">
        <v>0</v>
      </c>
      <c r="G140" s="168">
        <v>0</v>
      </c>
      <c r="H140" s="168">
        <v>0</v>
      </c>
      <c r="I140" s="168">
        <v>0</v>
      </c>
      <c r="J140" s="388"/>
      <c r="K140" s="388"/>
      <c r="L140" s="388"/>
      <c r="M140" s="388"/>
      <c r="N140" s="388"/>
    </row>
    <row r="141" spans="2:14" ht="15.75" thickBot="1" x14ac:dyDescent="0.3">
      <c r="B141" s="152" t="s">
        <v>994</v>
      </c>
      <c r="C141" s="168">
        <v>0</v>
      </c>
      <c r="D141" s="168">
        <v>0</v>
      </c>
      <c r="E141" s="168">
        <v>0</v>
      </c>
      <c r="F141" s="168">
        <v>0</v>
      </c>
      <c r="G141" s="168">
        <v>0</v>
      </c>
      <c r="H141" s="168">
        <v>0</v>
      </c>
      <c r="I141" s="168">
        <v>0</v>
      </c>
      <c r="J141" s="388"/>
      <c r="K141" s="388"/>
      <c r="L141" s="388"/>
      <c r="M141" s="388"/>
      <c r="N141" s="388"/>
    </row>
    <row r="142" spans="2:14" ht="30.75" thickBot="1" x14ac:dyDescent="0.3">
      <c r="B142" s="450" t="s">
        <v>995</v>
      </c>
      <c r="C142" s="395">
        <v>1170</v>
      </c>
      <c r="D142" s="168">
        <v>961</v>
      </c>
      <c r="E142" s="395">
        <v>1067</v>
      </c>
      <c r="F142" s="168" t="s">
        <v>996</v>
      </c>
      <c r="G142" s="168" t="s">
        <v>997</v>
      </c>
      <c r="H142" s="168" t="s">
        <v>998</v>
      </c>
      <c r="I142" s="168" t="s">
        <v>999</v>
      </c>
      <c r="J142" s="388"/>
      <c r="K142" s="388"/>
      <c r="L142" s="388"/>
      <c r="M142" s="388"/>
      <c r="N142" s="388"/>
    </row>
    <row r="143" spans="2:14" ht="15.75" thickBot="1" x14ac:dyDescent="0.3">
      <c r="B143" s="152" t="s">
        <v>1000</v>
      </c>
      <c r="C143" s="168">
        <v>16</v>
      </c>
      <c r="D143" s="168">
        <v>8</v>
      </c>
      <c r="E143" s="168">
        <v>9</v>
      </c>
      <c r="F143" s="168">
        <v>11</v>
      </c>
      <c r="G143" s="168">
        <v>8</v>
      </c>
      <c r="H143" s="168">
        <v>12</v>
      </c>
      <c r="I143" s="168">
        <v>64</v>
      </c>
      <c r="J143" s="388"/>
      <c r="K143" s="388"/>
      <c r="L143" s="388"/>
      <c r="M143" s="388"/>
      <c r="N143" s="388"/>
    </row>
    <row r="144" spans="2:14" ht="15.75" thickBot="1" x14ac:dyDescent="0.3">
      <c r="B144" s="152" t="s">
        <v>1001</v>
      </c>
      <c r="C144" s="168">
        <v>1</v>
      </c>
      <c r="D144" s="168">
        <v>5</v>
      </c>
      <c r="E144" s="168">
        <v>3</v>
      </c>
      <c r="F144" s="168">
        <v>4</v>
      </c>
      <c r="G144" s="168">
        <v>3</v>
      </c>
      <c r="H144" s="168">
        <v>7</v>
      </c>
      <c r="I144" s="168">
        <v>23</v>
      </c>
      <c r="J144" s="388"/>
      <c r="K144" s="388"/>
      <c r="L144" s="388"/>
      <c r="M144" s="388"/>
      <c r="N144" s="388"/>
    </row>
    <row r="145" spans="2:14" ht="15.75" thickBot="1" x14ac:dyDescent="0.3">
      <c r="B145" s="152" t="s">
        <v>1002</v>
      </c>
      <c r="C145" s="168">
        <v>0</v>
      </c>
      <c r="D145" s="168">
        <v>0</v>
      </c>
      <c r="E145" s="168">
        <v>0</v>
      </c>
      <c r="F145" s="168">
        <v>43</v>
      </c>
      <c r="G145" s="168">
        <v>10</v>
      </c>
      <c r="H145" s="168">
        <v>1</v>
      </c>
      <c r="I145" s="168">
        <v>54</v>
      </c>
      <c r="J145" s="388"/>
      <c r="K145" s="388"/>
      <c r="L145" s="388"/>
      <c r="M145" s="388"/>
      <c r="N145" s="388"/>
    </row>
    <row r="146" spans="2:14" ht="15.75" thickBot="1" x14ac:dyDescent="0.3">
      <c r="B146" s="152" t="s">
        <v>36</v>
      </c>
      <c r="C146" s="168" t="s">
        <v>1003</v>
      </c>
      <c r="D146" s="168" t="s">
        <v>1004</v>
      </c>
      <c r="E146" s="168" t="s">
        <v>1005</v>
      </c>
      <c r="F146" s="168" t="s">
        <v>1006</v>
      </c>
      <c r="G146" s="168" t="s">
        <v>1007</v>
      </c>
      <c r="H146" s="168" t="s">
        <v>1008</v>
      </c>
      <c r="I146" s="168" t="s">
        <v>1009</v>
      </c>
      <c r="J146" s="388"/>
      <c r="K146" s="388"/>
      <c r="L146" s="388"/>
      <c r="M146" s="388"/>
      <c r="N146" s="388"/>
    </row>
    <row r="147" spans="2:14" ht="15.75" thickBot="1" x14ac:dyDescent="0.3">
      <c r="B147" s="152" t="s">
        <v>1010</v>
      </c>
      <c r="C147" s="168">
        <v>-3</v>
      </c>
      <c r="D147" s="168">
        <v>-13</v>
      </c>
      <c r="E147" s="168">
        <v>-3</v>
      </c>
      <c r="F147" s="168">
        <v>-2</v>
      </c>
      <c r="G147" s="168">
        <v>-9</v>
      </c>
      <c r="H147" s="168">
        <v>-10</v>
      </c>
      <c r="I147" s="168">
        <v>-40</v>
      </c>
      <c r="J147" s="388"/>
      <c r="K147" s="388"/>
      <c r="L147" s="388"/>
      <c r="M147" s="388"/>
      <c r="N147" s="388"/>
    </row>
    <row r="148" spans="2:14" ht="30.75" thickBot="1" x14ac:dyDescent="0.3">
      <c r="B148" s="450" t="s">
        <v>1011</v>
      </c>
      <c r="C148" s="168">
        <v>255</v>
      </c>
      <c r="D148" s="168">
        <v>257</v>
      </c>
      <c r="E148" s="168">
        <v>256</v>
      </c>
      <c r="F148" s="168">
        <v>259</v>
      </c>
      <c r="G148" s="168">
        <v>270</v>
      </c>
      <c r="H148" s="168">
        <v>259</v>
      </c>
      <c r="I148" s="168" t="s">
        <v>880</v>
      </c>
      <c r="J148" s="388"/>
      <c r="K148" s="388"/>
      <c r="L148" s="388"/>
      <c r="M148" s="388"/>
      <c r="N148" s="388"/>
    </row>
    <row r="149" spans="2:14" ht="15.75" thickBot="1" x14ac:dyDescent="0.3">
      <c r="B149" s="153" t="s">
        <v>1012</v>
      </c>
      <c r="C149" s="168" t="s">
        <v>1013</v>
      </c>
      <c r="D149" s="168" t="s">
        <v>1014</v>
      </c>
      <c r="E149" s="168" t="s">
        <v>1015</v>
      </c>
      <c r="F149" s="168" t="s">
        <v>1016</v>
      </c>
      <c r="G149" s="168" t="s">
        <v>1017</v>
      </c>
      <c r="H149" s="168" t="s">
        <v>1018</v>
      </c>
      <c r="I149" s="168" t="s">
        <v>1019</v>
      </c>
      <c r="J149" s="388"/>
      <c r="K149" s="388"/>
      <c r="L149" s="388"/>
      <c r="M149" s="388"/>
      <c r="N149" s="388"/>
    </row>
    <row r="150" spans="2:14" ht="15.75" thickBot="1" x14ac:dyDescent="0.3">
      <c r="B150" s="152"/>
      <c r="C150" s="168"/>
      <c r="D150" s="168"/>
      <c r="E150" s="168"/>
      <c r="F150" s="168"/>
      <c r="G150" s="168"/>
      <c r="H150" s="168"/>
      <c r="I150" s="168"/>
      <c r="J150" s="388"/>
      <c r="K150" s="388"/>
      <c r="L150" s="388"/>
      <c r="M150" s="388"/>
      <c r="N150" s="388"/>
    </row>
    <row r="151" spans="2:14" ht="15.75" thickBot="1" x14ac:dyDescent="0.3">
      <c r="B151" s="448" t="s">
        <v>979</v>
      </c>
      <c r="C151" s="455" t="s">
        <v>65</v>
      </c>
      <c r="D151" s="455" t="s">
        <v>66</v>
      </c>
      <c r="E151" s="455" t="s">
        <v>67</v>
      </c>
      <c r="F151" s="455" t="s">
        <v>68</v>
      </c>
      <c r="G151" s="455" t="s">
        <v>69</v>
      </c>
      <c r="H151" s="455" t="s">
        <v>70</v>
      </c>
      <c r="I151" s="455" t="s">
        <v>773</v>
      </c>
      <c r="J151" s="388"/>
      <c r="K151" s="388"/>
      <c r="L151" s="388"/>
      <c r="M151" s="388"/>
      <c r="N151" s="388"/>
    </row>
    <row r="152" spans="2:14" ht="15.75" thickBot="1" x14ac:dyDescent="0.3">
      <c r="B152" s="152" t="s">
        <v>980</v>
      </c>
      <c r="C152" s="168">
        <v>357</v>
      </c>
      <c r="D152" s="168">
        <v>410</v>
      </c>
      <c r="E152" s="168">
        <v>373</v>
      </c>
      <c r="F152" s="168">
        <v>403</v>
      </c>
      <c r="G152" s="168">
        <v>378</v>
      </c>
      <c r="H152" s="168">
        <v>374</v>
      </c>
      <c r="I152" s="168" t="s">
        <v>1020</v>
      </c>
      <c r="J152" s="388"/>
      <c r="K152" s="388"/>
      <c r="L152" s="388"/>
      <c r="M152" s="388"/>
      <c r="N152" s="388"/>
    </row>
    <row r="153" spans="2:14" ht="15.75" thickBot="1" x14ac:dyDescent="0.3">
      <c r="B153" s="152" t="s">
        <v>982</v>
      </c>
      <c r="C153" s="168" t="s">
        <v>1021</v>
      </c>
      <c r="D153" s="168" t="s">
        <v>1022</v>
      </c>
      <c r="E153" s="168" t="s">
        <v>1023</v>
      </c>
      <c r="F153" s="168" t="s">
        <v>1024</v>
      </c>
      <c r="G153" s="168" t="s">
        <v>1025</v>
      </c>
      <c r="H153" s="168" t="s">
        <v>1023</v>
      </c>
      <c r="I153" s="168" t="s">
        <v>1026</v>
      </c>
      <c r="J153" s="388"/>
      <c r="K153" s="388"/>
      <c r="L153" s="388"/>
      <c r="M153" s="388"/>
      <c r="N153" s="388"/>
    </row>
    <row r="154" spans="2:14" ht="15.75" thickBot="1" x14ac:dyDescent="0.3">
      <c r="B154" s="152" t="s">
        <v>990</v>
      </c>
      <c r="C154" s="168">
        <v>11</v>
      </c>
      <c r="D154" s="168">
        <v>10</v>
      </c>
      <c r="E154" s="168">
        <v>8</v>
      </c>
      <c r="F154" s="168">
        <v>5</v>
      </c>
      <c r="G154" s="168">
        <v>14</v>
      </c>
      <c r="H154" s="168">
        <v>16</v>
      </c>
      <c r="I154" s="168">
        <v>134</v>
      </c>
      <c r="J154" s="388"/>
      <c r="K154" s="388"/>
      <c r="L154" s="388"/>
      <c r="M154" s="388"/>
      <c r="N154" s="388"/>
    </row>
    <row r="155" spans="2:14" ht="15.75" thickBot="1" x14ac:dyDescent="0.3">
      <c r="B155" s="152" t="s">
        <v>991</v>
      </c>
      <c r="C155" s="168">
        <v>25</v>
      </c>
      <c r="D155" s="168">
        <v>25</v>
      </c>
      <c r="E155" s="168">
        <v>25</v>
      </c>
      <c r="F155" s="168">
        <v>26</v>
      </c>
      <c r="G155" s="168">
        <v>25</v>
      </c>
      <c r="H155" s="168">
        <v>26</v>
      </c>
      <c r="I155" s="168">
        <v>314</v>
      </c>
      <c r="J155" s="388"/>
      <c r="K155" s="388"/>
      <c r="L155" s="388"/>
      <c r="M155" s="388"/>
      <c r="N155" s="388"/>
    </row>
    <row r="156" spans="2:14" ht="15.75" thickBot="1" x14ac:dyDescent="0.3">
      <c r="B156" s="152" t="s">
        <v>992</v>
      </c>
      <c r="C156" s="168">
        <v>25</v>
      </c>
      <c r="D156" s="168">
        <v>65</v>
      </c>
      <c r="E156" s="168">
        <v>76</v>
      </c>
      <c r="F156" s="168">
        <v>52</v>
      </c>
      <c r="G156" s="168">
        <v>85</v>
      </c>
      <c r="H156" s="168">
        <v>67</v>
      </c>
      <c r="I156" s="168">
        <v>795</v>
      </c>
      <c r="J156" s="388"/>
      <c r="K156" s="388"/>
      <c r="L156" s="388"/>
      <c r="M156" s="388"/>
      <c r="N156" s="388"/>
    </row>
    <row r="157" spans="2:14" ht="15.75" thickBot="1" x14ac:dyDescent="0.3">
      <c r="B157" s="152" t="s">
        <v>993</v>
      </c>
      <c r="C157" s="168">
        <v>0</v>
      </c>
      <c r="D157" s="168">
        <v>0</v>
      </c>
      <c r="E157" s="168">
        <v>0</v>
      </c>
      <c r="F157" s="168">
        <v>0</v>
      </c>
      <c r="G157" s="168">
        <v>0</v>
      </c>
      <c r="H157" s="168">
        <v>0</v>
      </c>
      <c r="I157" s="168">
        <v>0</v>
      </c>
      <c r="J157" s="388"/>
      <c r="K157" s="388"/>
      <c r="L157" s="388"/>
      <c r="M157" s="388"/>
      <c r="N157" s="388"/>
    </row>
    <row r="158" spans="2:14" ht="15.75" thickBot="1" x14ac:dyDescent="0.3">
      <c r="B158" s="152" t="s">
        <v>994</v>
      </c>
      <c r="C158" s="168">
        <v>0</v>
      </c>
      <c r="D158" s="168">
        <v>0</v>
      </c>
      <c r="E158" s="168">
        <v>0</v>
      </c>
      <c r="F158" s="168">
        <v>0</v>
      </c>
      <c r="G158" s="168">
        <v>0</v>
      </c>
      <c r="H158" s="168">
        <v>0</v>
      </c>
      <c r="I158" s="168">
        <v>0</v>
      </c>
      <c r="J158" s="388"/>
      <c r="K158" s="388"/>
      <c r="L158" s="388"/>
      <c r="M158" s="388"/>
      <c r="N158" s="388"/>
    </row>
    <row r="159" spans="2:14" ht="15.75" thickBot="1" x14ac:dyDescent="0.3">
      <c r="B159" s="152" t="s">
        <v>995</v>
      </c>
      <c r="C159" s="168" t="s">
        <v>1027</v>
      </c>
      <c r="D159" s="168" t="s">
        <v>1028</v>
      </c>
      <c r="E159" s="168" t="s">
        <v>436</v>
      </c>
      <c r="F159" s="395">
        <v>1124</v>
      </c>
      <c r="G159" s="168" t="s">
        <v>1029</v>
      </c>
      <c r="H159" s="168" t="s">
        <v>1030</v>
      </c>
      <c r="I159" s="168" t="s">
        <v>1031</v>
      </c>
      <c r="J159" s="388"/>
      <c r="K159" s="388"/>
      <c r="L159" s="388"/>
      <c r="M159" s="388"/>
      <c r="N159" s="388"/>
    </row>
    <row r="160" spans="2:14" ht="15.75" thickBot="1" x14ac:dyDescent="0.3">
      <c r="B160" s="152" t="s">
        <v>1000</v>
      </c>
      <c r="C160" s="168">
        <v>9</v>
      </c>
      <c r="D160" s="168">
        <v>7</v>
      </c>
      <c r="E160" s="168">
        <v>10</v>
      </c>
      <c r="F160" s="168">
        <v>13</v>
      </c>
      <c r="G160" s="168">
        <v>12</v>
      </c>
      <c r="H160" s="168">
        <v>11</v>
      </c>
      <c r="I160" s="168">
        <v>126</v>
      </c>
      <c r="J160" s="388"/>
      <c r="K160" s="388"/>
      <c r="L160" s="388"/>
      <c r="M160" s="388"/>
      <c r="N160" s="388"/>
    </row>
    <row r="161" spans="2:14" ht="15.75" thickBot="1" x14ac:dyDescent="0.3">
      <c r="B161" s="152" t="s">
        <v>1001</v>
      </c>
      <c r="C161" s="168">
        <v>0</v>
      </c>
      <c r="D161" s="168">
        <v>2</v>
      </c>
      <c r="E161" s="168">
        <v>0</v>
      </c>
      <c r="F161" s="168">
        <v>4</v>
      </c>
      <c r="G161" s="168">
        <v>11</v>
      </c>
      <c r="H161" s="168">
        <v>11</v>
      </c>
      <c r="I161" s="168">
        <v>51</v>
      </c>
      <c r="J161" s="388"/>
      <c r="K161" s="388"/>
      <c r="L161" s="388"/>
      <c r="M161" s="388"/>
      <c r="N161" s="388"/>
    </row>
    <row r="162" spans="2:14" ht="15.75" thickBot="1" x14ac:dyDescent="0.3">
      <c r="B162" s="152" t="s">
        <v>1002</v>
      </c>
      <c r="C162" s="168">
        <v>0</v>
      </c>
      <c r="D162" s="168">
        <v>0</v>
      </c>
      <c r="E162" s="168">
        <v>0</v>
      </c>
      <c r="F162" s="168">
        <v>21</v>
      </c>
      <c r="G162" s="168">
        <v>0</v>
      </c>
      <c r="H162" s="168">
        <v>24</v>
      </c>
      <c r="I162" s="168">
        <v>100</v>
      </c>
      <c r="J162" s="388"/>
      <c r="K162" s="388"/>
      <c r="L162" s="388"/>
      <c r="M162" s="388"/>
      <c r="N162" s="388"/>
    </row>
    <row r="163" spans="2:14" ht="15.75" thickBot="1" x14ac:dyDescent="0.3">
      <c r="B163" s="152" t="s">
        <v>36</v>
      </c>
      <c r="C163" s="168" t="s">
        <v>1032</v>
      </c>
      <c r="D163" s="168" t="s">
        <v>1033</v>
      </c>
      <c r="E163" s="168" t="s">
        <v>1034</v>
      </c>
      <c r="F163" s="168" t="s">
        <v>1014</v>
      </c>
      <c r="G163" s="168" t="s">
        <v>1003</v>
      </c>
      <c r="H163" s="168" t="s">
        <v>1035</v>
      </c>
      <c r="I163" s="168" t="s">
        <v>1036</v>
      </c>
      <c r="J163" s="388"/>
      <c r="K163" s="388"/>
      <c r="L163" s="388"/>
      <c r="M163" s="388"/>
      <c r="N163" s="388"/>
    </row>
    <row r="164" spans="2:14" ht="15.75" thickBot="1" x14ac:dyDescent="0.3">
      <c r="B164" s="152" t="s">
        <v>1010</v>
      </c>
      <c r="C164" s="168">
        <v>-1</v>
      </c>
      <c r="D164" s="168">
        <v>0</v>
      </c>
      <c r="E164" s="168">
        <v>-7</v>
      </c>
      <c r="F164" s="168">
        <v>-15</v>
      </c>
      <c r="G164" s="168">
        <v>0</v>
      </c>
      <c r="H164" s="168">
        <v>-28</v>
      </c>
      <c r="I164" s="168">
        <v>-90</v>
      </c>
      <c r="J164" s="388"/>
      <c r="K164" s="388"/>
      <c r="L164" s="388"/>
      <c r="M164" s="388"/>
      <c r="N164" s="388"/>
    </row>
    <row r="165" spans="2:14" ht="15.75" thickBot="1" x14ac:dyDescent="0.3">
      <c r="B165" s="152" t="s">
        <v>1011</v>
      </c>
      <c r="C165" s="168">
        <v>248</v>
      </c>
      <c r="D165" s="168">
        <v>256</v>
      </c>
      <c r="E165" s="168">
        <v>237</v>
      </c>
      <c r="F165" s="168">
        <v>0</v>
      </c>
      <c r="G165" s="168">
        <v>521</v>
      </c>
      <c r="H165" s="168">
        <v>270</v>
      </c>
      <c r="I165" s="168" t="s">
        <v>1037</v>
      </c>
      <c r="J165" s="388"/>
      <c r="K165" s="388"/>
      <c r="L165" s="388"/>
      <c r="M165" s="388"/>
      <c r="N165" s="388"/>
    </row>
    <row r="166" spans="2:14" ht="15.75" thickBot="1" x14ac:dyDescent="0.3">
      <c r="B166" s="153" t="s">
        <v>1012</v>
      </c>
      <c r="C166" s="168" t="s">
        <v>1038</v>
      </c>
      <c r="D166" s="168" t="s">
        <v>1039</v>
      </c>
      <c r="E166" s="168" t="s">
        <v>1040</v>
      </c>
      <c r="F166" s="168" t="s">
        <v>1041</v>
      </c>
      <c r="G166" s="168" t="s">
        <v>1042</v>
      </c>
      <c r="H166" s="168" t="s">
        <v>1043</v>
      </c>
      <c r="I166" s="168" t="s">
        <v>1044</v>
      </c>
      <c r="J166" s="388"/>
      <c r="K166" s="388"/>
      <c r="L166" s="388"/>
      <c r="M166" s="388"/>
      <c r="N166" s="388"/>
    </row>
    <row r="167" spans="2:14" x14ac:dyDescent="0.25">
      <c r="B167" s="179" t="s">
        <v>20</v>
      </c>
      <c r="C167" s="388"/>
      <c r="D167" s="388"/>
      <c r="E167" s="388"/>
      <c r="F167" s="388"/>
      <c r="G167" s="388"/>
      <c r="H167" s="388"/>
      <c r="I167" s="388"/>
      <c r="J167" s="388"/>
      <c r="K167" s="388"/>
      <c r="L167" s="388"/>
      <c r="M167" s="388"/>
      <c r="N167" s="388"/>
    </row>
    <row r="168" spans="2:14" x14ac:dyDescent="0.25">
      <c r="B168" s="179"/>
      <c r="C168" s="388"/>
      <c r="D168" s="388"/>
      <c r="E168" s="388"/>
      <c r="F168" s="388"/>
      <c r="G168" s="388"/>
      <c r="H168" s="388"/>
      <c r="I168" s="388"/>
      <c r="J168" s="388"/>
      <c r="K168" s="388"/>
      <c r="L168" s="388"/>
      <c r="M168" s="388"/>
      <c r="N168" s="388"/>
    </row>
    <row r="169" spans="2:14" ht="15.75" thickBot="1" x14ac:dyDescent="0.3">
      <c r="B169" s="5" t="s">
        <v>1045</v>
      </c>
      <c r="C169" s="388"/>
      <c r="D169" s="388"/>
      <c r="E169" s="388"/>
      <c r="F169" s="388"/>
      <c r="G169" s="388"/>
      <c r="H169" s="388"/>
      <c r="I169" s="388"/>
      <c r="J169" s="388"/>
      <c r="K169" s="388"/>
      <c r="L169" s="388"/>
      <c r="M169" s="388"/>
      <c r="N169" s="388"/>
    </row>
    <row r="170" spans="2:14" ht="43.5" thickBot="1" x14ac:dyDescent="0.3">
      <c r="B170" s="177" t="s">
        <v>1046</v>
      </c>
      <c r="C170" s="449" t="s">
        <v>1047</v>
      </c>
      <c r="D170" s="412" t="s">
        <v>1048</v>
      </c>
      <c r="E170" s="388"/>
      <c r="F170" s="388"/>
      <c r="G170" s="388"/>
      <c r="H170" s="388"/>
      <c r="I170" s="388"/>
      <c r="J170" s="388"/>
      <c r="K170" s="388"/>
      <c r="L170" s="388"/>
      <c r="M170" s="388"/>
      <c r="N170" s="388"/>
    </row>
    <row r="171" spans="2:14" x14ac:dyDescent="0.25">
      <c r="B171" s="150" t="s">
        <v>1049</v>
      </c>
      <c r="C171" s="393">
        <v>0</v>
      </c>
      <c r="D171" s="393">
        <v>0</v>
      </c>
      <c r="E171" s="388"/>
      <c r="F171" s="388"/>
      <c r="G171" s="388"/>
      <c r="H171" s="388"/>
      <c r="I171" s="388"/>
      <c r="J171" s="388"/>
      <c r="K171" s="388"/>
      <c r="L171" s="388"/>
      <c r="M171" s="388"/>
      <c r="N171" s="388"/>
    </row>
    <row r="172" spans="2:14" x14ac:dyDescent="0.25">
      <c r="B172" s="150" t="s">
        <v>1050</v>
      </c>
      <c r="C172" s="393">
        <v>2</v>
      </c>
      <c r="D172" s="396">
        <v>16459</v>
      </c>
      <c r="E172" s="388"/>
      <c r="F172" s="388"/>
      <c r="G172" s="388"/>
      <c r="H172" s="388"/>
      <c r="I172" s="388"/>
      <c r="J172" s="388"/>
      <c r="K172" s="388"/>
      <c r="L172" s="388"/>
      <c r="M172" s="388"/>
      <c r="N172" s="388"/>
    </row>
    <row r="173" spans="2:14" x14ac:dyDescent="0.25">
      <c r="B173" s="150" t="s">
        <v>1051</v>
      </c>
      <c r="C173" s="393">
        <v>0</v>
      </c>
      <c r="D173" s="393">
        <v>0</v>
      </c>
      <c r="E173" s="388"/>
      <c r="F173" s="388"/>
      <c r="G173" s="388"/>
      <c r="H173" s="388"/>
      <c r="I173" s="388"/>
      <c r="J173" s="388"/>
      <c r="K173" s="388"/>
      <c r="L173" s="388"/>
      <c r="M173" s="388"/>
      <c r="N173" s="388"/>
    </row>
    <row r="174" spans="2:14" x14ac:dyDescent="0.25">
      <c r="B174" s="150" t="s">
        <v>1052</v>
      </c>
      <c r="C174" s="393">
        <v>1</v>
      </c>
      <c r="D174" s="167">
        <v>979.96</v>
      </c>
      <c r="E174" s="388"/>
      <c r="F174" s="388"/>
      <c r="G174" s="388"/>
      <c r="H174" s="388"/>
      <c r="I174" s="388"/>
      <c r="J174" s="388"/>
      <c r="K174" s="388"/>
      <c r="L174" s="388"/>
      <c r="M174" s="388"/>
      <c r="N174" s="388"/>
    </row>
    <row r="175" spans="2:14" x14ac:dyDescent="0.25">
      <c r="B175" s="150" t="s">
        <v>1053</v>
      </c>
      <c r="C175" s="393">
        <v>2</v>
      </c>
      <c r="D175" s="396">
        <v>25877.19</v>
      </c>
      <c r="E175" s="388"/>
      <c r="F175" s="388"/>
      <c r="G175" s="388"/>
      <c r="H175" s="388"/>
      <c r="I175" s="388"/>
      <c r="J175" s="388"/>
      <c r="K175" s="388"/>
      <c r="L175" s="388"/>
      <c r="M175" s="388"/>
      <c r="N175" s="388"/>
    </row>
    <row r="176" spans="2:14" x14ac:dyDescent="0.25">
      <c r="B176" s="150" t="s">
        <v>1054</v>
      </c>
      <c r="C176" s="393">
        <v>2</v>
      </c>
      <c r="D176" s="396">
        <v>17764.240000000002</v>
      </c>
      <c r="E176" s="388"/>
      <c r="F176" s="388"/>
      <c r="G176" s="388"/>
      <c r="H176" s="388"/>
      <c r="I176" s="388"/>
      <c r="J176" s="388"/>
      <c r="K176" s="388"/>
      <c r="L176" s="388"/>
      <c r="M176" s="388"/>
      <c r="N176" s="388"/>
    </row>
    <row r="177" spans="2:14" x14ac:dyDescent="0.25">
      <c r="B177" s="150" t="s">
        <v>1055</v>
      </c>
      <c r="C177" s="393">
        <v>26</v>
      </c>
      <c r="D177" s="393">
        <v>51.86</v>
      </c>
      <c r="E177" s="388"/>
      <c r="F177" s="388"/>
      <c r="G177" s="388"/>
      <c r="H177" s="388"/>
      <c r="I177" s="388"/>
      <c r="J177" s="388"/>
      <c r="K177" s="388"/>
      <c r="L177" s="388"/>
      <c r="M177" s="388"/>
      <c r="N177" s="388"/>
    </row>
    <row r="178" spans="2:14" x14ac:dyDescent="0.25">
      <c r="B178" s="150" t="s">
        <v>1056</v>
      </c>
      <c r="C178" s="393">
        <v>0</v>
      </c>
      <c r="D178" s="167">
        <v>0</v>
      </c>
      <c r="E178" s="388"/>
      <c r="F178" s="388"/>
      <c r="G178" s="388"/>
      <c r="H178" s="388"/>
      <c r="I178" s="388"/>
      <c r="J178" s="388"/>
      <c r="K178" s="388"/>
      <c r="L178" s="388"/>
      <c r="M178" s="388"/>
      <c r="N178" s="388"/>
    </row>
    <row r="179" spans="2:14" x14ac:dyDescent="0.25">
      <c r="B179" s="150" t="s">
        <v>1057</v>
      </c>
      <c r="C179" s="393">
        <v>0</v>
      </c>
      <c r="D179" s="167">
        <v>0</v>
      </c>
      <c r="E179" s="388"/>
      <c r="F179" s="388"/>
      <c r="G179" s="388"/>
      <c r="H179" s="388"/>
      <c r="I179" s="388"/>
      <c r="J179" s="388"/>
      <c r="K179" s="388"/>
      <c r="L179" s="388"/>
      <c r="M179" s="388"/>
      <c r="N179" s="388"/>
    </row>
    <row r="180" spans="2:14" x14ac:dyDescent="0.25">
      <c r="B180" s="150" t="s">
        <v>1058</v>
      </c>
      <c r="C180" s="393">
        <v>0</v>
      </c>
      <c r="D180" s="393">
        <v>0</v>
      </c>
      <c r="E180" s="388"/>
      <c r="F180" s="388"/>
      <c r="G180" s="388"/>
      <c r="H180" s="388"/>
      <c r="I180" s="388"/>
      <c r="J180" s="388"/>
      <c r="K180" s="388"/>
      <c r="L180" s="388"/>
      <c r="M180" s="388"/>
      <c r="N180" s="388"/>
    </row>
    <row r="181" spans="2:14" x14ac:dyDescent="0.25">
      <c r="B181" s="150" t="s">
        <v>1059</v>
      </c>
      <c r="C181" s="397">
        <v>8712</v>
      </c>
      <c r="D181" s="393">
        <v>723.61</v>
      </c>
      <c r="E181" s="388"/>
      <c r="F181" s="388"/>
      <c r="G181" s="388"/>
      <c r="H181" s="388"/>
      <c r="I181" s="388"/>
      <c r="J181" s="388"/>
      <c r="K181" s="388"/>
      <c r="L181" s="388"/>
      <c r="M181" s="388"/>
      <c r="N181" s="388"/>
    </row>
    <row r="182" spans="2:14" x14ac:dyDescent="0.25">
      <c r="B182" s="150" t="s">
        <v>1060</v>
      </c>
      <c r="C182" s="397">
        <v>1453</v>
      </c>
      <c r="D182" s="396">
        <v>5012.38</v>
      </c>
      <c r="E182" s="388"/>
      <c r="F182" s="388"/>
      <c r="G182" s="388"/>
      <c r="H182" s="388"/>
      <c r="I182" s="388"/>
      <c r="J182" s="388"/>
      <c r="K182" s="388"/>
      <c r="L182" s="388"/>
      <c r="M182" s="388"/>
      <c r="N182" s="388"/>
    </row>
    <row r="183" spans="2:14" x14ac:dyDescent="0.25">
      <c r="B183" s="150" t="s">
        <v>1061</v>
      </c>
      <c r="C183" s="167">
        <v>986</v>
      </c>
      <c r="D183" s="167">
        <v>129.81</v>
      </c>
      <c r="E183" s="388"/>
      <c r="F183" s="388"/>
      <c r="G183" s="388"/>
      <c r="H183" s="388"/>
      <c r="I183" s="388"/>
      <c r="J183" s="388"/>
      <c r="K183" s="388"/>
      <c r="L183" s="388"/>
      <c r="M183" s="388"/>
      <c r="N183" s="388"/>
    </row>
    <row r="184" spans="2:14" x14ac:dyDescent="0.25">
      <c r="B184" s="150" t="s">
        <v>1062</v>
      </c>
      <c r="C184" s="167">
        <v>37</v>
      </c>
      <c r="D184" s="167" t="s">
        <v>1063</v>
      </c>
      <c r="E184" s="388"/>
      <c r="F184" s="388"/>
      <c r="G184" s="388"/>
      <c r="H184" s="388"/>
      <c r="I184" s="388"/>
      <c r="J184" s="388"/>
      <c r="K184" s="388"/>
      <c r="L184" s="388"/>
      <c r="M184" s="388"/>
      <c r="N184" s="388"/>
    </row>
    <row r="185" spans="2:14" x14ac:dyDescent="0.25">
      <c r="B185" s="150" t="s">
        <v>1064</v>
      </c>
      <c r="C185" s="167">
        <v>62</v>
      </c>
      <c r="D185" s="167" t="s">
        <v>1065</v>
      </c>
      <c r="E185" s="388"/>
      <c r="F185" s="388"/>
      <c r="G185" s="388"/>
      <c r="H185" s="388"/>
      <c r="I185" s="388"/>
      <c r="J185" s="388"/>
      <c r="K185" s="388"/>
      <c r="L185" s="388"/>
      <c r="M185" s="388"/>
      <c r="N185" s="388"/>
    </row>
    <row r="186" spans="2:14" x14ac:dyDescent="0.25">
      <c r="B186" s="150" t="s">
        <v>1066</v>
      </c>
      <c r="C186" s="167">
        <v>51</v>
      </c>
      <c r="D186" s="167" t="s">
        <v>1067</v>
      </c>
      <c r="E186" s="388"/>
      <c r="F186" s="388"/>
      <c r="G186" s="388"/>
      <c r="H186" s="388"/>
      <c r="I186" s="388"/>
      <c r="J186" s="388"/>
      <c r="K186" s="388"/>
      <c r="L186" s="388"/>
      <c r="M186" s="388"/>
      <c r="N186" s="388"/>
    </row>
    <row r="187" spans="2:14" x14ac:dyDescent="0.25">
      <c r="B187" s="150" t="s">
        <v>1068</v>
      </c>
      <c r="C187" s="167" t="s">
        <v>1069</v>
      </c>
      <c r="D187" s="167">
        <v>149.27000000000001</v>
      </c>
      <c r="E187" s="388"/>
      <c r="F187" s="388"/>
      <c r="G187" s="388"/>
      <c r="H187" s="388"/>
      <c r="I187" s="388"/>
      <c r="J187" s="388"/>
      <c r="K187" s="388"/>
      <c r="L187" s="388"/>
      <c r="M187" s="388"/>
      <c r="N187" s="388"/>
    </row>
    <row r="188" spans="2:14" x14ac:dyDescent="0.25">
      <c r="B188" s="150" t="s">
        <v>1070</v>
      </c>
      <c r="C188" s="167">
        <v>0</v>
      </c>
      <c r="D188" s="167">
        <v>0</v>
      </c>
      <c r="E188" s="388"/>
      <c r="F188" s="388"/>
      <c r="G188" s="388"/>
      <c r="H188" s="388"/>
      <c r="I188" s="388"/>
      <c r="J188" s="388"/>
      <c r="K188" s="388"/>
      <c r="L188" s="388"/>
      <c r="M188" s="388"/>
      <c r="N188" s="388"/>
    </row>
    <row r="189" spans="2:14" x14ac:dyDescent="0.25">
      <c r="B189" s="150" t="s">
        <v>1071</v>
      </c>
      <c r="C189" s="167">
        <v>0</v>
      </c>
      <c r="D189" s="167">
        <v>0</v>
      </c>
      <c r="E189" s="388"/>
      <c r="F189" s="388"/>
      <c r="G189" s="388"/>
      <c r="H189" s="388"/>
      <c r="I189" s="388"/>
      <c r="J189" s="388"/>
      <c r="K189" s="388"/>
      <c r="L189" s="388"/>
      <c r="M189" s="388"/>
      <c r="N189" s="388"/>
    </row>
    <row r="190" spans="2:14" x14ac:dyDescent="0.25">
      <c r="B190" s="150" t="s">
        <v>1072</v>
      </c>
      <c r="C190" s="391">
        <v>85743</v>
      </c>
      <c r="D190" s="167">
        <v>305.74</v>
      </c>
      <c r="E190" s="388"/>
      <c r="F190" s="388"/>
      <c r="G190" s="388"/>
      <c r="H190" s="388"/>
      <c r="I190" s="388"/>
      <c r="J190" s="388"/>
      <c r="K190" s="388"/>
      <c r="L190" s="388"/>
      <c r="M190" s="388"/>
      <c r="N190" s="388"/>
    </row>
    <row r="191" spans="2:14" ht="15.75" thickBot="1" x14ac:dyDescent="0.3">
      <c r="B191" s="152" t="s">
        <v>1073</v>
      </c>
      <c r="C191" s="168" t="s">
        <v>1074</v>
      </c>
      <c r="D191" s="168">
        <v>144.38</v>
      </c>
      <c r="E191" s="388"/>
      <c r="F191" s="388"/>
      <c r="G191" s="388"/>
      <c r="H191" s="388"/>
      <c r="I191" s="388"/>
      <c r="J191" s="388"/>
      <c r="K191" s="388"/>
      <c r="L191" s="388"/>
      <c r="M191" s="388"/>
      <c r="N191" s="388"/>
    </row>
    <row r="192" spans="2:14" x14ac:dyDescent="0.25">
      <c r="B192" s="178" t="s">
        <v>1075</v>
      </c>
      <c r="C192" s="388"/>
      <c r="D192" s="388"/>
      <c r="E192" s="388"/>
      <c r="F192" s="388"/>
      <c r="G192" s="388"/>
      <c r="H192" s="388"/>
      <c r="I192" s="388"/>
      <c r="J192" s="388"/>
      <c r="K192" s="388"/>
      <c r="L192" s="388"/>
      <c r="M192" s="388"/>
      <c r="N192" s="388"/>
    </row>
    <row r="193" spans="2:14" x14ac:dyDescent="0.25">
      <c r="B193" s="178" t="s">
        <v>1076</v>
      </c>
      <c r="C193" s="388"/>
      <c r="D193" s="388"/>
      <c r="E193" s="388"/>
      <c r="F193" s="388"/>
      <c r="G193" s="388"/>
      <c r="H193" s="388"/>
      <c r="I193" s="388"/>
      <c r="J193" s="388"/>
      <c r="K193" s="388"/>
      <c r="L193" s="388"/>
      <c r="M193" s="388"/>
      <c r="N193" s="388"/>
    </row>
    <row r="194" spans="2:14" x14ac:dyDescent="0.25">
      <c r="B194" s="178" t="s">
        <v>1077</v>
      </c>
      <c r="C194" s="388"/>
      <c r="D194" s="388"/>
      <c r="E194" s="388"/>
      <c r="F194" s="388"/>
      <c r="G194" s="388"/>
      <c r="H194" s="388"/>
      <c r="I194" s="388"/>
      <c r="J194" s="388"/>
      <c r="K194" s="388"/>
      <c r="L194" s="388"/>
      <c r="M194" s="388"/>
      <c r="N194" s="388"/>
    </row>
    <row r="195" spans="2:14" x14ac:dyDescent="0.25">
      <c r="B195" s="178"/>
      <c r="C195" s="388"/>
      <c r="D195" s="388"/>
      <c r="E195" s="388"/>
      <c r="F195" s="388"/>
      <c r="G195" s="388"/>
      <c r="H195" s="388"/>
      <c r="I195" s="388"/>
      <c r="J195" s="388"/>
      <c r="K195" s="388"/>
      <c r="L195" s="388"/>
      <c r="M195" s="388"/>
      <c r="N195" s="388"/>
    </row>
    <row r="196" spans="2:14" ht="15.75" thickBot="1" x14ac:dyDescent="0.3">
      <c r="B196" s="5" t="s">
        <v>1078</v>
      </c>
      <c r="C196" s="388"/>
      <c r="D196" s="388"/>
      <c r="E196" s="388"/>
      <c r="F196" s="388"/>
      <c r="G196" s="388"/>
      <c r="H196" s="388"/>
      <c r="I196" s="388"/>
      <c r="J196" s="388"/>
      <c r="K196" s="388"/>
      <c r="L196" s="388"/>
      <c r="M196" s="388"/>
      <c r="N196" s="388"/>
    </row>
    <row r="197" spans="2:14" x14ac:dyDescent="0.25">
      <c r="B197" s="543"/>
      <c r="C197" s="453" t="s">
        <v>1079</v>
      </c>
      <c r="D197" s="388"/>
      <c r="E197" s="388"/>
      <c r="F197" s="388"/>
      <c r="G197" s="388"/>
      <c r="H197" s="388"/>
      <c r="I197" s="388"/>
      <c r="J197" s="388"/>
      <c r="K197" s="388"/>
      <c r="L197" s="388"/>
      <c r="M197" s="388"/>
      <c r="N197" s="388"/>
    </row>
    <row r="198" spans="2:14" ht="15.75" thickBot="1" x14ac:dyDescent="0.3">
      <c r="B198" s="544"/>
      <c r="C198" s="454" t="s">
        <v>1080</v>
      </c>
      <c r="D198" s="388"/>
      <c r="E198" s="388"/>
      <c r="F198" s="388"/>
      <c r="G198" s="388"/>
      <c r="H198" s="388"/>
      <c r="I198" s="388"/>
      <c r="J198" s="388"/>
      <c r="K198" s="388"/>
      <c r="L198" s="388"/>
      <c r="M198" s="388"/>
      <c r="N198" s="388"/>
    </row>
    <row r="199" spans="2:14" ht="45.75" thickBot="1" x14ac:dyDescent="0.3">
      <c r="B199" s="183" t="s">
        <v>1081</v>
      </c>
      <c r="C199" s="173">
        <v>537</v>
      </c>
      <c r="D199" s="388"/>
      <c r="E199" s="388"/>
      <c r="F199" s="388"/>
      <c r="G199" s="388"/>
      <c r="H199" s="388"/>
      <c r="I199" s="388"/>
      <c r="J199" s="388"/>
      <c r="K199" s="388"/>
      <c r="L199" s="388"/>
      <c r="M199" s="388"/>
      <c r="N199" s="388"/>
    </row>
    <row r="200" spans="2:14" ht="60.75" thickBot="1" x14ac:dyDescent="0.3">
      <c r="B200" s="183" t="s">
        <v>1082</v>
      </c>
      <c r="C200" s="173">
        <v>44</v>
      </c>
      <c r="D200" s="388"/>
      <c r="E200" s="388"/>
      <c r="F200" s="388"/>
      <c r="G200" s="388"/>
      <c r="H200" s="388"/>
      <c r="I200" s="388"/>
      <c r="J200" s="388"/>
      <c r="K200" s="388"/>
      <c r="L200" s="388"/>
      <c r="M200" s="388"/>
      <c r="N200" s="388"/>
    </row>
    <row r="201" spans="2:14" ht="30.75" thickBot="1" x14ac:dyDescent="0.3">
      <c r="B201" s="183" t="s">
        <v>1083</v>
      </c>
      <c r="C201" s="173">
        <v>8</v>
      </c>
      <c r="D201" s="388"/>
      <c r="E201" s="388"/>
      <c r="F201" s="388"/>
      <c r="G201" s="388"/>
      <c r="H201" s="388"/>
      <c r="I201" s="388"/>
      <c r="J201" s="388"/>
      <c r="K201" s="388"/>
      <c r="L201" s="388"/>
      <c r="M201" s="388"/>
      <c r="N201" s="388"/>
    </row>
    <row r="202" spans="2:14" ht="30.75" thickBot="1" x14ac:dyDescent="0.3">
      <c r="B202" s="183" t="s">
        <v>1084</v>
      </c>
      <c r="C202" s="173">
        <v>14</v>
      </c>
      <c r="D202" s="388"/>
      <c r="E202" s="388"/>
      <c r="F202" s="388"/>
      <c r="G202" s="388"/>
      <c r="H202" s="388"/>
      <c r="I202" s="388"/>
      <c r="J202" s="388"/>
      <c r="K202" s="388"/>
      <c r="L202" s="388"/>
      <c r="M202" s="388"/>
      <c r="N202" s="388"/>
    </row>
    <row r="203" spans="2:14" x14ac:dyDescent="0.25">
      <c r="B203" s="179" t="s">
        <v>20</v>
      </c>
      <c r="C203" s="388"/>
      <c r="D203" s="388"/>
      <c r="E203" s="388"/>
      <c r="F203" s="388"/>
      <c r="G203" s="388"/>
      <c r="H203" s="388"/>
      <c r="I203" s="388"/>
      <c r="J203" s="388"/>
      <c r="K203" s="388"/>
      <c r="L203" s="388"/>
      <c r="M203" s="388"/>
      <c r="N203" s="388"/>
    </row>
    <row r="204" spans="2:14" x14ac:dyDescent="0.25">
      <c r="B204" s="5"/>
      <c r="C204" s="388"/>
      <c r="D204" s="388"/>
      <c r="E204" s="388"/>
      <c r="F204" s="388"/>
      <c r="G204" s="388"/>
      <c r="H204" s="388"/>
      <c r="I204" s="388"/>
      <c r="J204" s="388"/>
      <c r="K204" s="388"/>
      <c r="L204" s="388"/>
      <c r="M204" s="388"/>
      <c r="N204" s="388"/>
    </row>
    <row r="205" spans="2:14" ht="15.75" thickBot="1" x14ac:dyDescent="0.3">
      <c r="B205" s="5" t="s">
        <v>1085</v>
      </c>
      <c r="C205" s="388"/>
      <c r="D205" s="388"/>
      <c r="E205" s="388"/>
      <c r="F205" s="388"/>
      <c r="G205" s="388"/>
      <c r="H205" s="388"/>
      <c r="I205" s="388"/>
      <c r="J205" s="388"/>
      <c r="K205" s="388"/>
      <c r="L205" s="388"/>
      <c r="M205" s="388"/>
      <c r="N205" s="388"/>
    </row>
    <row r="206" spans="2:14" ht="15.75" thickBot="1" x14ac:dyDescent="0.3">
      <c r="B206" s="537" t="s">
        <v>55</v>
      </c>
      <c r="C206" s="534" t="s">
        <v>1086</v>
      </c>
      <c r="D206" s="535"/>
      <c r="E206" s="536"/>
      <c r="F206" s="388"/>
      <c r="G206" s="388"/>
      <c r="H206" s="388"/>
      <c r="I206" s="388"/>
      <c r="J206" s="388"/>
      <c r="K206" s="388"/>
      <c r="L206" s="388"/>
      <c r="M206" s="388"/>
      <c r="N206" s="388"/>
    </row>
    <row r="207" spans="2:14" ht="43.5" thickBot="1" x14ac:dyDescent="0.3">
      <c r="B207" s="538"/>
      <c r="C207" s="454" t="s">
        <v>1087</v>
      </c>
      <c r="D207" s="454" t="s">
        <v>1088</v>
      </c>
      <c r="E207" s="454" t="s">
        <v>36</v>
      </c>
      <c r="F207" s="388"/>
      <c r="G207" s="388"/>
      <c r="H207" s="388"/>
      <c r="I207" s="388"/>
      <c r="J207" s="388"/>
      <c r="K207" s="388"/>
      <c r="L207" s="388"/>
      <c r="M207" s="388"/>
      <c r="N207" s="388"/>
    </row>
    <row r="208" spans="2:14" x14ac:dyDescent="0.25">
      <c r="B208" s="150" t="s">
        <v>59</v>
      </c>
      <c r="C208" s="167">
        <v>79.27</v>
      </c>
      <c r="D208" s="389">
        <v>1314.76</v>
      </c>
      <c r="E208" s="389">
        <v>1394.03</v>
      </c>
      <c r="F208" s="388"/>
      <c r="G208" s="388"/>
      <c r="H208" s="388"/>
      <c r="I208" s="388"/>
      <c r="J208" s="388"/>
      <c r="K208" s="388"/>
      <c r="L208" s="388"/>
      <c r="M208" s="388"/>
      <c r="N208" s="388"/>
    </row>
    <row r="209" spans="2:14" x14ac:dyDescent="0.25">
      <c r="B209" s="150" t="s">
        <v>60</v>
      </c>
      <c r="C209" s="167">
        <v>178.57</v>
      </c>
      <c r="D209" s="167">
        <v>826.29</v>
      </c>
      <c r="E209" s="167" t="s">
        <v>1089</v>
      </c>
      <c r="F209" s="388"/>
      <c r="G209" s="388"/>
      <c r="H209" s="388"/>
      <c r="I209" s="388"/>
      <c r="J209" s="388"/>
      <c r="K209" s="388"/>
      <c r="L209" s="388"/>
      <c r="M209" s="388"/>
      <c r="N209" s="388"/>
    </row>
    <row r="210" spans="2:14" x14ac:dyDescent="0.25">
      <c r="B210" s="150" t="s">
        <v>61</v>
      </c>
      <c r="C210" s="167">
        <v>571.62</v>
      </c>
      <c r="D210" s="167">
        <v>776.19</v>
      </c>
      <c r="E210" s="167" t="s">
        <v>1090</v>
      </c>
      <c r="F210" s="388"/>
      <c r="G210" s="388"/>
      <c r="H210" s="388"/>
      <c r="I210" s="388"/>
      <c r="J210" s="388"/>
      <c r="K210" s="388"/>
      <c r="L210" s="388"/>
      <c r="M210" s="388"/>
      <c r="N210" s="388"/>
    </row>
    <row r="211" spans="2:14" x14ac:dyDescent="0.25">
      <c r="B211" s="150" t="s">
        <v>62</v>
      </c>
      <c r="C211" s="167">
        <v>174.49</v>
      </c>
      <c r="D211" s="167">
        <v>912.43</v>
      </c>
      <c r="E211" s="167" t="s">
        <v>1091</v>
      </c>
      <c r="F211" s="388"/>
      <c r="G211" s="388"/>
      <c r="H211" s="388"/>
      <c r="I211" s="388"/>
      <c r="J211" s="388"/>
      <c r="K211" s="388"/>
      <c r="L211" s="388"/>
      <c r="M211" s="388"/>
      <c r="N211" s="388"/>
    </row>
    <row r="212" spans="2:14" x14ac:dyDescent="0.25">
      <c r="B212" s="150" t="s">
        <v>63</v>
      </c>
      <c r="C212" s="167">
        <v>154.69999999999999</v>
      </c>
      <c r="D212" s="167">
        <v>893.48</v>
      </c>
      <c r="E212" s="167" t="s">
        <v>1092</v>
      </c>
      <c r="F212" s="388"/>
      <c r="G212" s="388"/>
      <c r="H212" s="388"/>
      <c r="I212" s="388"/>
      <c r="J212" s="388"/>
      <c r="K212" s="388"/>
      <c r="L212" s="388"/>
      <c r="M212" s="388"/>
      <c r="N212" s="388"/>
    </row>
    <row r="213" spans="2:14" x14ac:dyDescent="0.25">
      <c r="B213" s="150" t="s">
        <v>64</v>
      </c>
      <c r="C213" s="167">
        <v>360.68</v>
      </c>
      <c r="D213" s="167">
        <v>840.59</v>
      </c>
      <c r="E213" s="389">
        <v>1201.27</v>
      </c>
      <c r="F213" s="388"/>
      <c r="G213" s="388"/>
      <c r="H213" s="388"/>
      <c r="I213" s="388"/>
      <c r="J213" s="388"/>
      <c r="K213" s="388"/>
      <c r="L213" s="388"/>
      <c r="M213" s="388"/>
      <c r="N213" s="388"/>
    </row>
    <row r="214" spans="2:14" x14ac:dyDescent="0.25">
      <c r="B214" s="150" t="s">
        <v>65</v>
      </c>
      <c r="C214" s="167">
        <v>110.34</v>
      </c>
      <c r="D214" s="167">
        <v>872.21</v>
      </c>
      <c r="E214" s="167">
        <v>982.55</v>
      </c>
      <c r="F214" s="388"/>
      <c r="G214" s="388"/>
      <c r="H214" s="388"/>
      <c r="I214" s="388"/>
      <c r="J214" s="388"/>
      <c r="K214" s="388"/>
      <c r="L214" s="388"/>
      <c r="M214" s="388"/>
      <c r="N214" s="388"/>
    </row>
    <row r="215" spans="2:14" x14ac:dyDescent="0.25">
      <c r="B215" s="150" t="s">
        <v>66</v>
      </c>
      <c r="C215" s="167">
        <v>130.76</v>
      </c>
      <c r="D215" s="167" t="s">
        <v>1093</v>
      </c>
      <c r="E215" s="167" t="s">
        <v>1094</v>
      </c>
      <c r="F215" s="388"/>
      <c r="G215" s="388"/>
      <c r="H215" s="388"/>
      <c r="I215" s="388"/>
      <c r="J215" s="388"/>
      <c r="K215" s="388"/>
      <c r="L215" s="388"/>
      <c r="M215" s="388"/>
      <c r="N215" s="388"/>
    </row>
    <row r="216" spans="2:14" x14ac:dyDescent="0.25">
      <c r="B216" s="150" t="s">
        <v>67</v>
      </c>
      <c r="C216" s="167">
        <v>67.290000000000006</v>
      </c>
      <c r="D216" s="167" t="s">
        <v>1095</v>
      </c>
      <c r="E216" s="167" t="s">
        <v>1096</v>
      </c>
      <c r="F216" s="388"/>
      <c r="G216" s="388"/>
      <c r="H216" s="388"/>
      <c r="I216" s="388"/>
      <c r="J216" s="388"/>
      <c r="K216" s="388"/>
      <c r="L216" s="388"/>
      <c r="M216" s="388"/>
      <c r="N216" s="388"/>
    </row>
    <row r="217" spans="2:14" x14ac:dyDescent="0.25">
      <c r="B217" s="150" t="s">
        <v>68</v>
      </c>
      <c r="C217" s="167">
        <v>49.88</v>
      </c>
      <c r="D217" s="389">
        <v>1058.44</v>
      </c>
      <c r="E217" s="167" t="s">
        <v>1097</v>
      </c>
      <c r="F217" s="388"/>
      <c r="G217" s="388"/>
      <c r="H217" s="388"/>
      <c r="I217" s="388"/>
      <c r="J217" s="388"/>
      <c r="K217" s="388"/>
      <c r="L217" s="388"/>
      <c r="M217" s="388"/>
      <c r="N217" s="388"/>
    </row>
    <row r="218" spans="2:14" x14ac:dyDescent="0.25">
      <c r="B218" s="150" t="s">
        <v>69</v>
      </c>
      <c r="C218" s="167">
        <v>287.17</v>
      </c>
      <c r="D218" s="167">
        <v>228.31</v>
      </c>
      <c r="E218" s="167">
        <v>515.48</v>
      </c>
      <c r="F218" s="388"/>
      <c r="G218" s="388"/>
      <c r="H218" s="388"/>
      <c r="I218" s="388"/>
      <c r="J218" s="388"/>
      <c r="K218" s="388"/>
      <c r="L218" s="388"/>
      <c r="M218" s="388"/>
      <c r="N218" s="388"/>
    </row>
    <row r="219" spans="2:14" ht="15.75" thickBot="1" x14ac:dyDescent="0.3">
      <c r="B219" s="152" t="s">
        <v>70</v>
      </c>
      <c r="C219" s="168">
        <v>123.37</v>
      </c>
      <c r="D219" s="168">
        <v>846.98</v>
      </c>
      <c r="E219" s="168">
        <v>970.35</v>
      </c>
      <c r="F219" s="388"/>
      <c r="G219" s="388"/>
      <c r="H219" s="388"/>
      <c r="I219" s="388"/>
      <c r="J219" s="388"/>
      <c r="K219" s="388"/>
      <c r="L219" s="388"/>
      <c r="M219" s="388"/>
      <c r="N219" s="388"/>
    </row>
    <row r="220" spans="2:14" ht="15.75" thickBot="1" x14ac:dyDescent="0.3">
      <c r="B220" s="153" t="s">
        <v>773</v>
      </c>
      <c r="C220" s="169" t="s">
        <v>72</v>
      </c>
      <c r="D220" s="169" t="s">
        <v>1098</v>
      </c>
      <c r="E220" s="169" t="s">
        <v>1099</v>
      </c>
      <c r="F220" s="388"/>
      <c r="G220" s="388"/>
      <c r="H220" s="388"/>
      <c r="I220" s="388"/>
      <c r="J220" s="388"/>
      <c r="K220" s="388"/>
      <c r="L220" s="388"/>
      <c r="M220" s="388"/>
      <c r="N220" s="388"/>
    </row>
    <row r="221" spans="2:14" x14ac:dyDescent="0.25">
      <c r="B221" s="179" t="s">
        <v>20</v>
      </c>
      <c r="C221" s="388"/>
      <c r="D221" s="388"/>
      <c r="E221" s="388"/>
      <c r="F221" s="388"/>
      <c r="G221" s="388"/>
      <c r="H221" s="388"/>
      <c r="I221" s="388"/>
      <c r="J221" s="388"/>
      <c r="K221" s="388"/>
      <c r="L221" s="388"/>
      <c r="M221" s="388"/>
      <c r="N221" s="388"/>
    </row>
    <row r="222" spans="2:14" x14ac:dyDescent="0.25">
      <c r="B222" s="160"/>
      <c r="C222" s="388"/>
      <c r="D222" s="388"/>
      <c r="E222" s="388"/>
      <c r="F222" s="388"/>
      <c r="G222" s="388"/>
      <c r="H222" s="388"/>
      <c r="I222" s="388"/>
      <c r="J222" s="388"/>
      <c r="K222" s="388"/>
      <c r="L222" s="388"/>
      <c r="M222" s="388"/>
      <c r="N222" s="388"/>
    </row>
    <row r="223" spans="2:14" ht="15.75" thickBot="1" x14ac:dyDescent="0.3">
      <c r="B223" s="5" t="s">
        <v>1139</v>
      </c>
      <c r="C223" s="388"/>
      <c r="D223" s="388"/>
      <c r="E223" s="388"/>
      <c r="F223" s="388"/>
      <c r="G223" s="388"/>
      <c r="H223" s="388"/>
      <c r="I223" s="388"/>
      <c r="J223" s="388"/>
      <c r="K223" s="388"/>
      <c r="L223" s="388"/>
      <c r="M223" s="388"/>
    </row>
    <row r="224" spans="2:14" ht="57.75" customHeight="1" thickBot="1" x14ac:dyDescent="0.3">
      <c r="B224" s="537" t="s">
        <v>385</v>
      </c>
      <c r="C224" s="545" t="s">
        <v>1100</v>
      </c>
      <c r="D224" s="546"/>
      <c r="E224" s="545" t="s">
        <v>1101</v>
      </c>
      <c r="F224" s="546"/>
      <c r="G224" s="545" t="s">
        <v>1102</v>
      </c>
      <c r="H224" s="546"/>
      <c r="I224" s="545" t="s">
        <v>1103</v>
      </c>
      <c r="J224" s="546"/>
      <c r="K224" s="388"/>
      <c r="L224" s="388"/>
      <c r="M224" s="388"/>
      <c r="N224" s="388"/>
    </row>
    <row r="225" spans="2:14" ht="15.75" thickBot="1" x14ac:dyDescent="0.3">
      <c r="B225" s="538"/>
      <c r="C225" s="455" t="s">
        <v>46</v>
      </c>
      <c r="D225" s="455" t="s">
        <v>47</v>
      </c>
      <c r="E225" s="455" t="s">
        <v>1104</v>
      </c>
      <c r="F225" s="455" t="s">
        <v>773</v>
      </c>
      <c r="G225" s="455" t="s">
        <v>1104</v>
      </c>
      <c r="H225" s="455" t="s">
        <v>773</v>
      </c>
      <c r="I225" s="455" t="s">
        <v>1104</v>
      </c>
      <c r="J225" s="455" t="s">
        <v>773</v>
      </c>
      <c r="K225" s="388"/>
      <c r="L225" s="388"/>
      <c r="M225" s="388"/>
      <c r="N225" s="388"/>
    </row>
    <row r="226" spans="2:14" x14ac:dyDescent="0.25">
      <c r="B226" s="150" t="s">
        <v>59</v>
      </c>
      <c r="C226" s="167" t="s">
        <v>1105</v>
      </c>
      <c r="D226" s="391">
        <v>33374</v>
      </c>
      <c r="E226" s="167" t="s">
        <v>1106</v>
      </c>
      <c r="F226" s="391">
        <v>37165</v>
      </c>
      <c r="G226" s="167">
        <v>360.4</v>
      </c>
      <c r="H226" s="167">
        <v>387.54</v>
      </c>
      <c r="I226" s="391">
        <v>13504</v>
      </c>
      <c r="J226" s="391">
        <v>14352</v>
      </c>
      <c r="K226" s="388"/>
      <c r="L226" s="388"/>
      <c r="M226" s="388"/>
      <c r="N226" s="388"/>
    </row>
    <row r="227" spans="2:14" x14ac:dyDescent="0.25">
      <c r="B227" s="150" t="s">
        <v>60</v>
      </c>
      <c r="C227" s="167" t="s">
        <v>1107</v>
      </c>
      <c r="D227" s="391">
        <v>34508</v>
      </c>
      <c r="E227" s="167" t="s">
        <v>1108</v>
      </c>
      <c r="F227" s="391">
        <v>39048</v>
      </c>
      <c r="G227" s="167">
        <v>360.3</v>
      </c>
      <c r="H227" s="167">
        <v>381.72</v>
      </c>
      <c r="I227" s="391">
        <v>14860</v>
      </c>
      <c r="J227" s="391">
        <v>14818</v>
      </c>
      <c r="K227" s="388"/>
      <c r="L227" s="388"/>
      <c r="M227" s="388"/>
      <c r="N227" s="388"/>
    </row>
    <row r="228" spans="2:14" x14ac:dyDescent="0.25">
      <c r="B228" s="150" t="s">
        <v>61</v>
      </c>
      <c r="C228" s="167" t="s">
        <v>1109</v>
      </c>
      <c r="D228" s="391">
        <v>33115</v>
      </c>
      <c r="E228" s="167" t="s">
        <v>1110</v>
      </c>
      <c r="F228" s="391">
        <v>37499</v>
      </c>
      <c r="G228" s="167">
        <v>343.9</v>
      </c>
      <c r="H228" s="167">
        <v>352.94</v>
      </c>
      <c r="I228" s="391">
        <v>13729</v>
      </c>
      <c r="J228" s="391">
        <v>13179</v>
      </c>
      <c r="K228" s="388"/>
      <c r="L228" s="388"/>
      <c r="M228" s="388"/>
      <c r="N228" s="388"/>
    </row>
    <row r="229" spans="2:14" x14ac:dyDescent="0.25">
      <c r="B229" s="150" t="s">
        <v>62</v>
      </c>
      <c r="C229" s="167" t="s">
        <v>1111</v>
      </c>
      <c r="D229" s="391">
        <v>32216</v>
      </c>
      <c r="E229" s="167" t="s">
        <v>1112</v>
      </c>
      <c r="F229" s="391">
        <v>36536</v>
      </c>
      <c r="G229" s="167">
        <v>358</v>
      </c>
      <c r="H229" s="167">
        <v>379.8</v>
      </c>
      <c r="I229" s="391">
        <v>13913</v>
      </c>
      <c r="J229" s="391">
        <v>13913</v>
      </c>
      <c r="K229" s="388"/>
      <c r="L229" s="388"/>
      <c r="M229" s="388"/>
      <c r="N229" s="388"/>
    </row>
    <row r="230" spans="2:14" x14ac:dyDescent="0.25">
      <c r="B230" s="150" t="s">
        <v>63</v>
      </c>
      <c r="C230" s="167" t="s">
        <v>1113</v>
      </c>
      <c r="D230" s="391">
        <v>31613</v>
      </c>
      <c r="E230" s="167" t="s">
        <v>1114</v>
      </c>
      <c r="F230" s="391">
        <v>35833</v>
      </c>
      <c r="G230" s="167">
        <v>352.7</v>
      </c>
      <c r="H230" s="167">
        <v>373.4</v>
      </c>
      <c r="I230" s="391">
        <v>13522</v>
      </c>
      <c r="J230" s="391">
        <v>13339</v>
      </c>
      <c r="K230" s="388"/>
      <c r="L230" s="388"/>
      <c r="M230" s="388"/>
      <c r="N230" s="388"/>
    </row>
    <row r="231" spans="2:14" x14ac:dyDescent="0.25">
      <c r="B231" s="150" t="s">
        <v>64</v>
      </c>
      <c r="C231" s="167" t="s">
        <v>1115</v>
      </c>
      <c r="D231" s="391">
        <v>31967</v>
      </c>
      <c r="E231" s="167" t="s">
        <v>1116</v>
      </c>
      <c r="F231" s="391">
        <v>36453</v>
      </c>
      <c r="G231" s="167">
        <v>366.7</v>
      </c>
      <c r="H231" s="167">
        <v>387.23</v>
      </c>
      <c r="I231" s="391">
        <v>14084</v>
      </c>
      <c r="J231" s="391">
        <v>14075</v>
      </c>
      <c r="K231" s="388"/>
      <c r="L231" s="388"/>
      <c r="M231" s="388"/>
      <c r="N231" s="388"/>
    </row>
    <row r="232" spans="2:14" x14ac:dyDescent="0.25">
      <c r="B232" s="150" t="s">
        <v>65</v>
      </c>
      <c r="C232" s="167" t="s">
        <v>1117</v>
      </c>
      <c r="D232" s="391">
        <v>30378</v>
      </c>
      <c r="E232" s="167" t="s">
        <v>1118</v>
      </c>
      <c r="F232" s="391">
        <v>33664</v>
      </c>
      <c r="G232" s="167">
        <v>367</v>
      </c>
      <c r="H232" s="167">
        <v>389.49</v>
      </c>
      <c r="I232" s="391">
        <v>13796</v>
      </c>
      <c r="J232" s="391">
        <v>13083</v>
      </c>
      <c r="K232" s="388"/>
      <c r="L232" s="388"/>
      <c r="M232" s="388"/>
      <c r="N232" s="388"/>
    </row>
    <row r="233" spans="2:14" x14ac:dyDescent="0.25">
      <c r="B233" s="150" t="s">
        <v>66</v>
      </c>
      <c r="C233" s="167" t="s">
        <v>1119</v>
      </c>
      <c r="D233" s="391">
        <v>31040</v>
      </c>
      <c r="E233" s="167" t="s">
        <v>1120</v>
      </c>
      <c r="F233" s="391">
        <v>35004</v>
      </c>
      <c r="G233" s="167">
        <v>376.8</v>
      </c>
      <c r="H233" s="167">
        <v>406.73</v>
      </c>
      <c r="I233" s="391">
        <v>14810</v>
      </c>
      <c r="J233" s="391">
        <v>14208</v>
      </c>
      <c r="K233" s="388"/>
      <c r="L233" s="388"/>
      <c r="M233" s="388"/>
      <c r="N233" s="388"/>
    </row>
    <row r="234" spans="2:14" x14ac:dyDescent="0.25">
      <c r="B234" s="150" t="s">
        <v>67</v>
      </c>
      <c r="C234" s="167" t="s">
        <v>1121</v>
      </c>
      <c r="D234" s="391">
        <v>31300</v>
      </c>
      <c r="E234" s="167" t="s">
        <v>1122</v>
      </c>
      <c r="F234" s="391">
        <v>35197</v>
      </c>
      <c r="G234" s="167">
        <v>382.4</v>
      </c>
      <c r="H234" s="167">
        <v>416.08</v>
      </c>
      <c r="I234" s="391">
        <v>15263</v>
      </c>
      <c r="J234" s="391">
        <v>14609</v>
      </c>
      <c r="K234" s="388"/>
      <c r="L234" s="388"/>
      <c r="M234" s="388"/>
      <c r="N234" s="388"/>
    </row>
    <row r="235" spans="2:14" x14ac:dyDescent="0.25">
      <c r="B235" s="150" t="s">
        <v>68</v>
      </c>
      <c r="C235" s="167" t="s">
        <v>1123</v>
      </c>
      <c r="D235" s="391">
        <v>31713</v>
      </c>
      <c r="E235" s="167" t="s">
        <v>1124</v>
      </c>
      <c r="F235" s="391">
        <v>35976</v>
      </c>
      <c r="G235" s="167">
        <v>366.7</v>
      </c>
      <c r="H235" s="167">
        <v>394.16</v>
      </c>
      <c r="I235" s="391">
        <v>14805</v>
      </c>
      <c r="J235" s="391">
        <v>14147</v>
      </c>
      <c r="K235" s="388"/>
      <c r="L235" s="388"/>
      <c r="M235" s="388"/>
      <c r="N235" s="388"/>
    </row>
    <row r="236" spans="2:14" x14ac:dyDescent="0.25">
      <c r="B236" s="150" t="s">
        <v>69</v>
      </c>
      <c r="C236" s="167" t="s">
        <v>1125</v>
      </c>
      <c r="D236" s="391">
        <v>30676</v>
      </c>
      <c r="E236" s="167" t="s">
        <v>1126</v>
      </c>
      <c r="F236" s="391">
        <v>34878</v>
      </c>
      <c r="G236" s="167">
        <v>377.3</v>
      </c>
      <c r="H236" s="167">
        <v>404.66</v>
      </c>
      <c r="I236" s="391">
        <v>14722</v>
      </c>
      <c r="J236" s="391">
        <v>14042</v>
      </c>
      <c r="K236" s="388"/>
      <c r="L236" s="388"/>
      <c r="M236" s="388"/>
      <c r="N236" s="388"/>
    </row>
    <row r="237" spans="2:14" ht="15.75" thickBot="1" x14ac:dyDescent="0.3">
      <c r="B237" s="152" t="s">
        <v>70</v>
      </c>
      <c r="C237" s="168" t="s">
        <v>1127</v>
      </c>
      <c r="D237" s="395">
        <v>30436</v>
      </c>
      <c r="E237" s="168" t="s">
        <v>1128</v>
      </c>
      <c r="F237" s="395">
        <v>34594</v>
      </c>
      <c r="G237" s="168">
        <v>375.2</v>
      </c>
      <c r="H237" s="168">
        <v>401.37</v>
      </c>
      <c r="I237" s="395">
        <v>14403</v>
      </c>
      <c r="J237" s="395">
        <v>13855</v>
      </c>
      <c r="K237" s="388"/>
      <c r="L237" s="388"/>
      <c r="M237" s="388"/>
      <c r="N237" s="388"/>
    </row>
    <row r="238" spans="2:14" ht="15.75" thickBot="1" x14ac:dyDescent="0.3">
      <c r="B238" s="153" t="s">
        <v>36</v>
      </c>
      <c r="C238" s="169" t="s">
        <v>1129</v>
      </c>
      <c r="D238" s="168"/>
      <c r="E238" s="169" t="s">
        <v>1130</v>
      </c>
      <c r="F238" s="392">
        <v>431847</v>
      </c>
      <c r="G238" s="169" t="s">
        <v>38</v>
      </c>
      <c r="H238" s="169" t="s">
        <v>38</v>
      </c>
      <c r="I238" s="392">
        <v>171411</v>
      </c>
      <c r="J238" s="392">
        <v>167621</v>
      </c>
      <c r="K238" s="388"/>
      <c r="L238" s="388"/>
      <c r="M238" s="388"/>
      <c r="N238" s="388"/>
    </row>
    <row r="239" spans="2:14" ht="15.75" thickBot="1" x14ac:dyDescent="0.3">
      <c r="B239" s="182" t="s">
        <v>1131</v>
      </c>
      <c r="C239" s="169" t="s">
        <v>38</v>
      </c>
      <c r="D239" s="169" t="s">
        <v>38</v>
      </c>
      <c r="E239" s="169" t="s">
        <v>1132</v>
      </c>
      <c r="F239" s="392">
        <v>35987</v>
      </c>
      <c r="G239" s="169">
        <v>367.9</v>
      </c>
      <c r="H239" s="169">
        <v>388.2</v>
      </c>
      <c r="I239" s="392">
        <v>14284</v>
      </c>
      <c r="J239" s="392">
        <v>13968</v>
      </c>
      <c r="K239" s="388"/>
      <c r="L239" s="388"/>
      <c r="M239" s="388"/>
      <c r="N239" s="388"/>
    </row>
    <row r="240" spans="2:14" x14ac:dyDescent="0.25">
      <c r="B240" s="179" t="s">
        <v>20</v>
      </c>
      <c r="C240" s="388"/>
      <c r="D240" s="388"/>
      <c r="E240" s="388"/>
      <c r="F240" s="388"/>
      <c r="G240" s="388"/>
      <c r="H240" s="388"/>
      <c r="I240" s="388"/>
      <c r="J240" s="388"/>
      <c r="K240" s="388"/>
      <c r="L240" s="388"/>
      <c r="M240" s="388"/>
      <c r="N240" s="388"/>
    </row>
    <row r="241" spans="2:14" x14ac:dyDescent="0.25">
      <c r="C241" s="388"/>
      <c r="D241" s="388"/>
      <c r="E241" s="388"/>
      <c r="F241" s="388"/>
      <c r="G241" s="388"/>
      <c r="H241" s="388"/>
      <c r="I241" s="388"/>
      <c r="J241" s="388"/>
      <c r="K241" s="388"/>
      <c r="L241" s="388"/>
      <c r="M241" s="388"/>
      <c r="N241" s="388"/>
    </row>
    <row r="242" spans="2:14" ht="15.75" thickBot="1" x14ac:dyDescent="0.3">
      <c r="B242" s="5" t="s">
        <v>1182</v>
      </c>
      <c r="C242" s="388"/>
      <c r="D242" s="388"/>
      <c r="E242" s="388"/>
      <c r="F242" s="388"/>
      <c r="G242" s="388"/>
      <c r="H242" s="388"/>
      <c r="I242" s="388"/>
      <c r="J242" s="388"/>
      <c r="K242" s="388"/>
      <c r="L242" s="388"/>
      <c r="M242" s="388"/>
      <c r="N242" s="388"/>
    </row>
    <row r="243" spans="2:14" ht="15.75" thickBot="1" x14ac:dyDescent="0.3">
      <c r="B243" s="532" t="s">
        <v>1140</v>
      </c>
      <c r="C243" s="534" t="s">
        <v>1141</v>
      </c>
      <c r="D243" s="535"/>
      <c r="E243" s="536"/>
      <c r="F243" s="388"/>
      <c r="G243" s="388"/>
      <c r="H243" s="388"/>
      <c r="I243" s="388"/>
      <c r="J243" s="388"/>
      <c r="K243" s="388"/>
      <c r="L243" s="388"/>
      <c r="M243" s="388"/>
      <c r="N243" s="388"/>
    </row>
    <row r="244" spans="2:14" ht="15.75" thickBot="1" x14ac:dyDescent="0.3">
      <c r="B244" s="533"/>
      <c r="C244" s="455" t="s">
        <v>350</v>
      </c>
      <c r="D244" s="455" t="s">
        <v>351</v>
      </c>
      <c r="E244" s="455" t="s">
        <v>301</v>
      </c>
      <c r="F244" s="388"/>
      <c r="G244" s="388"/>
      <c r="H244" s="388"/>
      <c r="I244" s="388"/>
      <c r="J244" s="388"/>
      <c r="K244" s="388"/>
      <c r="L244" s="388"/>
      <c r="M244" s="388"/>
      <c r="N244" s="388"/>
    </row>
    <row r="245" spans="2:14" x14ac:dyDescent="0.25">
      <c r="B245" s="154" t="s">
        <v>1142</v>
      </c>
      <c r="C245" s="398">
        <v>4</v>
      </c>
      <c r="D245" s="167">
        <v>2</v>
      </c>
      <c r="E245" s="167">
        <v>6</v>
      </c>
      <c r="F245" s="388"/>
      <c r="G245" s="388"/>
      <c r="H245" s="388"/>
      <c r="I245" s="388"/>
      <c r="J245" s="388"/>
      <c r="K245" s="388"/>
      <c r="L245" s="388"/>
      <c r="M245" s="388"/>
      <c r="N245" s="388"/>
    </row>
    <row r="246" spans="2:14" x14ac:dyDescent="0.25">
      <c r="B246" s="154" t="s">
        <v>1143</v>
      </c>
      <c r="C246" s="399" t="s">
        <v>1144</v>
      </c>
      <c r="D246" s="399" t="s">
        <v>1145</v>
      </c>
      <c r="E246" s="399" t="s">
        <v>1146</v>
      </c>
      <c r="F246" s="388"/>
      <c r="G246" s="388"/>
      <c r="H246" s="388"/>
      <c r="I246" s="388"/>
      <c r="J246" s="388"/>
      <c r="K246" s="388"/>
      <c r="L246" s="388"/>
      <c r="M246" s="388"/>
      <c r="N246" s="388"/>
    </row>
    <row r="247" spans="2:14" x14ac:dyDescent="0.25">
      <c r="B247" s="154" t="s">
        <v>1147</v>
      </c>
      <c r="C247" s="398" t="s">
        <v>1148</v>
      </c>
      <c r="D247" s="398" t="s">
        <v>1149</v>
      </c>
      <c r="E247" s="398" t="s">
        <v>1150</v>
      </c>
      <c r="F247" s="388"/>
      <c r="G247" s="388"/>
      <c r="H247" s="388"/>
      <c r="I247" s="388"/>
      <c r="J247" s="388"/>
      <c r="K247" s="388"/>
      <c r="L247" s="388"/>
      <c r="M247" s="388"/>
      <c r="N247" s="388"/>
    </row>
    <row r="248" spans="2:14" x14ac:dyDescent="0.25">
      <c r="B248" s="154" t="s">
        <v>1151</v>
      </c>
      <c r="C248" s="399" t="s">
        <v>1152</v>
      </c>
      <c r="D248" s="399" t="s">
        <v>1153</v>
      </c>
      <c r="E248" s="399" t="s">
        <v>1154</v>
      </c>
      <c r="F248" s="388"/>
      <c r="G248" s="388"/>
      <c r="H248" s="388"/>
      <c r="I248" s="388"/>
      <c r="J248" s="388"/>
      <c r="K248" s="388"/>
      <c r="L248" s="388"/>
      <c r="M248" s="388"/>
      <c r="N248" s="388"/>
    </row>
    <row r="249" spans="2:14" x14ac:dyDescent="0.25">
      <c r="B249" s="154" t="s">
        <v>1155</v>
      </c>
      <c r="C249" s="398" t="s">
        <v>1156</v>
      </c>
      <c r="D249" s="398" t="s">
        <v>1157</v>
      </c>
      <c r="E249" s="398" t="s">
        <v>1158</v>
      </c>
      <c r="F249" s="388"/>
      <c r="G249" s="388"/>
      <c r="H249" s="388"/>
      <c r="I249" s="388"/>
      <c r="J249" s="388"/>
      <c r="K249" s="388"/>
      <c r="L249" s="388"/>
      <c r="M249" s="388"/>
      <c r="N249" s="388"/>
    </row>
    <row r="250" spans="2:14" x14ac:dyDescent="0.25">
      <c r="B250" s="154" t="s">
        <v>1159</v>
      </c>
      <c r="C250" s="399" t="s">
        <v>1160</v>
      </c>
      <c r="D250" s="399" t="s">
        <v>1161</v>
      </c>
      <c r="E250" s="399" t="s">
        <v>1162</v>
      </c>
      <c r="F250" s="388"/>
      <c r="G250" s="388"/>
      <c r="H250" s="388"/>
      <c r="I250" s="388"/>
      <c r="J250" s="388"/>
      <c r="K250" s="388"/>
      <c r="L250" s="388"/>
      <c r="M250" s="388"/>
      <c r="N250" s="388"/>
    </row>
    <row r="251" spans="2:14" x14ac:dyDescent="0.25">
      <c r="B251" s="154" t="s">
        <v>1163</v>
      </c>
      <c r="C251" s="398" t="s">
        <v>1164</v>
      </c>
      <c r="D251" s="398" t="s">
        <v>1165</v>
      </c>
      <c r="E251" s="398" t="s">
        <v>1166</v>
      </c>
      <c r="F251" s="388"/>
      <c r="G251" s="388"/>
      <c r="H251" s="388"/>
      <c r="I251" s="388"/>
      <c r="J251" s="388"/>
      <c r="K251" s="388"/>
      <c r="L251" s="388"/>
      <c r="M251" s="388"/>
      <c r="N251" s="388"/>
    </row>
    <row r="252" spans="2:14" x14ac:dyDescent="0.25">
      <c r="B252" s="154" t="s">
        <v>1167</v>
      </c>
      <c r="C252" s="399" t="s">
        <v>1168</v>
      </c>
      <c r="D252" s="399" t="s">
        <v>1169</v>
      </c>
      <c r="E252" s="399" t="s">
        <v>1170</v>
      </c>
      <c r="F252" s="388"/>
      <c r="G252" s="388"/>
      <c r="H252" s="388"/>
      <c r="I252" s="388"/>
      <c r="J252" s="388"/>
      <c r="K252" s="388"/>
      <c r="L252" s="388"/>
      <c r="M252" s="388"/>
      <c r="N252" s="388"/>
    </row>
    <row r="253" spans="2:14" x14ac:dyDescent="0.25">
      <c r="B253" s="154" t="s">
        <v>1171</v>
      </c>
      <c r="C253" s="398" t="s">
        <v>1172</v>
      </c>
      <c r="D253" s="398" t="s">
        <v>1173</v>
      </c>
      <c r="E253" s="398" t="s">
        <v>1174</v>
      </c>
      <c r="F253" s="388"/>
      <c r="G253" s="388"/>
      <c r="H253" s="388"/>
      <c r="I253" s="388"/>
      <c r="J253" s="388"/>
      <c r="K253" s="388"/>
      <c r="L253" s="388"/>
      <c r="M253" s="388"/>
      <c r="N253" s="388"/>
    </row>
    <row r="254" spans="2:14" x14ac:dyDescent="0.25">
      <c r="B254" s="154" t="s">
        <v>1175</v>
      </c>
      <c r="C254" s="399" t="s">
        <v>1176</v>
      </c>
      <c r="D254" s="400">
        <v>1480</v>
      </c>
      <c r="E254" s="399" t="s">
        <v>1177</v>
      </c>
      <c r="F254" s="388"/>
      <c r="G254" s="388"/>
      <c r="H254" s="388"/>
      <c r="I254" s="388"/>
      <c r="J254" s="388"/>
      <c r="K254" s="388"/>
      <c r="L254" s="388"/>
      <c r="M254" s="388"/>
      <c r="N254" s="388"/>
    </row>
    <row r="255" spans="2:14" ht="15.75" thickBot="1" x14ac:dyDescent="0.3">
      <c r="B255" s="155" t="s">
        <v>1178</v>
      </c>
      <c r="C255" s="401">
        <v>30</v>
      </c>
      <c r="D255" s="401">
        <v>40</v>
      </c>
      <c r="E255" s="402">
        <v>70</v>
      </c>
      <c r="F255" s="388"/>
      <c r="G255" s="388"/>
      <c r="H255" s="388"/>
      <c r="I255" s="388"/>
      <c r="J255" s="388"/>
      <c r="K255" s="388"/>
      <c r="L255" s="388"/>
      <c r="M255" s="388"/>
      <c r="N255" s="388"/>
    </row>
    <row r="256" spans="2:14" ht="15.75" thickBot="1" x14ac:dyDescent="0.3">
      <c r="B256" s="156" t="s">
        <v>36</v>
      </c>
      <c r="C256" s="403" t="s">
        <v>1179</v>
      </c>
      <c r="D256" s="403" t="s">
        <v>1180</v>
      </c>
      <c r="E256" s="403" t="s">
        <v>1181</v>
      </c>
      <c r="F256" s="388"/>
      <c r="G256" s="388"/>
      <c r="H256" s="388"/>
      <c r="I256" s="388"/>
      <c r="L256" s="388"/>
      <c r="M256" s="388"/>
      <c r="N256" s="388"/>
    </row>
    <row r="257" spans="2:11" x14ac:dyDescent="0.25">
      <c r="B257" s="6" t="s">
        <v>1075</v>
      </c>
    </row>
    <row r="260" spans="2:11" x14ac:dyDescent="0.25">
      <c r="B260" s="25" t="s">
        <v>1188</v>
      </c>
    </row>
    <row r="263" spans="2:11" x14ac:dyDescent="0.25">
      <c r="G263" s="31" t="s">
        <v>1189</v>
      </c>
      <c r="H263" s="31" t="s">
        <v>2582</v>
      </c>
      <c r="I263" s="469" t="s">
        <v>2583</v>
      </c>
    </row>
    <row r="264" spans="2:11" x14ac:dyDescent="0.25">
      <c r="G264" s="31" t="s">
        <v>1183</v>
      </c>
      <c r="H264" s="461">
        <f>SUM(G278:G283)</f>
        <v>9021</v>
      </c>
      <c r="I264" s="186">
        <f>H264/H269</f>
        <v>6.3267879610784368E-3</v>
      </c>
      <c r="K264" s="460"/>
    </row>
    <row r="265" spans="2:11" x14ac:dyDescent="0.25">
      <c r="G265" s="31" t="s">
        <v>1184</v>
      </c>
      <c r="H265" s="461">
        <f>SUM(G284:G293)</f>
        <v>236207</v>
      </c>
      <c r="I265" s="186">
        <f>H265/H269</f>
        <v>0.16566141269509524</v>
      </c>
      <c r="K265" s="460"/>
    </row>
    <row r="266" spans="2:11" x14ac:dyDescent="0.25">
      <c r="G266" s="31" t="s">
        <v>1185</v>
      </c>
      <c r="H266" s="461">
        <f>SUM(G294:G303)</f>
        <v>551345</v>
      </c>
      <c r="I266" s="186">
        <f>H266/H269</f>
        <v>0.38668029136468135</v>
      </c>
      <c r="K266" s="460"/>
    </row>
    <row r="267" spans="2:11" x14ac:dyDescent="0.25">
      <c r="G267" s="31" t="s">
        <v>1186</v>
      </c>
      <c r="H267" s="461">
        <f>SUM(G304:G313)</f>
        <v>443694</v>
      </c>
      <c r="I267" s="186">
        <f>H267/H269</f>
        <v>0.31118034115981996</v>
      </c>
      <c r="K267" s="460"/>
    </row>
    <row r="268" spans="2:11" x14ac:dyDescent="0.25">
      <c r="G268" s="31" t="s">
        <v>1187</v>
      </c>
      <c r="H268" s="461">
        <f>SUM(G314:G348)</f>
        <v>185575</v>
      </c>
      <c r="I268" s="186">
        <f>H268/H269</f>
        <v>0.13015116681932501</v>
      </c>
      <c r="K268" s="460"/>
    </row>
    <row r="269" spans="2:11" x14ac:dyDescent="0.25">
      <c r="G269" s="31" t="s">
        <v>36</v>
      </c>
      <c r="H269" s="461">
        <f>SUM(H264:H268)</f>
        <v>1425842</v>
      </c>
      <c r="I269" s="462">
        <v>1</v>
      </c>
    </row>
    <row r="275" spans="1:8" x14ac:dyDescent="0.25">
      <c r="B275" s="148" t="s">
        <v>1190</v>
      </c>
    </row>
    <row r="277" spans="1:8" x14ac:dyDescent="0.25">
      <c r="A277" s="88"/>
      <c r="B277" s="459" t="s">
        <v>1191</v>
      </c>
      <c r="G277" s="31" t="s">
        <v>2581</v>
      </c>
      <c r="H277" s="463" t="s">
        <v>1189</v>
      </c>
    </row>
    <row r="278" spans="1:8" x14ac:dyDescent="0.25">
      <c r="G278" s="29">
        <v>0</v>
      </c>
      <c r="H278" s="29">
        <v>15</v>
      </c>
    </row>
    <row r="279" spans="1:8" x14ac:dyDescent="0.25">
      <c r="G279" s="29">
        <v>28</v>
      </c>
      <c r="H279" s="29">
        <v>16</v>
      </c>
    </row>
    <row r="280" spans="1:8" x14ac:dyDescent="0.25">
      <c r="G280" s="29">
        <v>121</v>
      </c>
      <c r="H280" s="29">
        <v>17</v>
      </c>
    </row>
    <row r="281" spans="1:8" x14ac:dyDescent="0.25">
      <c r="G281" s="29">
        <v>799</v>
      </c>
      <c r="H281" s="29">
        <v>18</v>
      </c>
    </row>
    <row r="282" spans="1:8" x14ac:dyDescent="0.25">
      <c r="G282" s="29">
        <v>2575</v>
      </c>
      <c r="H282" s="29">
        <v>19</v>
      </c>
    </row>
    <row r="283" spans="1:8" x14ac:dyDescent="0.25">
      <c r="G283" s="29">
        <v>5498</v>
      </c>
      <c r="H283" s="29">
        <v>20</v>
      </c>
    </row>
    <row r="284" spans="1:8" x14ac:dyDescent="0.25">
      <c r="G284" s="29">
        <v>7956</v>
      </c>
      <c r="H284" s="29">
        <v>21</v>
      </c>
    </row>
    <row r="285" spans="1:8" x14ac:dyDescent="0.25">
      <c r="G285" s="29">
        <v>9955</v>
      </c>
      <c r="H285" s="29">
        <v>22</v>
      </c>
    </row>
    <row r="286" spans="1:8" x14ac:dyDescent="0.25">
      <c r="G286" s="29">
        <v>12746</v>
      </c>
      <c r="H286" s="29">
        <v>23</v>
      </c>
    </row>
    <row r="287" spans="1:8" x14ac:dyDescent="0.25">
      <c r="G287" s="29">
        <v>18261</v>
      </c>
      <c r="H287" s="29">
        <v>24</v>
      </c>
    </row>
    <row r="288" spans="1:8" x14ac:dyDescent="0.25">
      <c r="G288" s="29">
        <v>22315</v>
      </c>
      <c r="H288" s="29">
        <v>25</v>
      </c>
    </row>
    <row r="289" spans="2:12" x14ac:dyDescent="0.25">
      <c r="G289" s="29">
        <v>25079</v>
      </c>
      <c r="H289" s="29">
        <v>26</v>
      </c>
    </row>
    <row r="290" spans="2:12" x14ac:dyDescent="0.25">
      <c r="G290" s="29">
        <v>27859</v>
      </c>
      <c r="H290" s="29">
        <v>27</v>
      </c>
    </row>
    <row r="291" spans="2:12" x14ac:dyDescent="0.25">
      <c r="G291" s="29">
        <v>32028</v>
      </c>
      <c r="H291" s="29">
        <v>28</v>
      </c>
    </row>
    <row r="292" spans="2:12" x14ac:dyDescent="0.25">
      <c r="G292" s="29">
        <v>40796</v>
      </c>
      <c r="H292" s="29">
        <v>29</v>
      </c>
    </row>
    <row r="293" spans="2:12" x14ac:dyDescent="0.25">
      <c r="B293" s="148" t="s">
        <v>1190</v>
      </c>
      <c r="G293" s="29">
        <v>39212</v>
      </c>
      <c r="H293" s="29">
        <v>30</v>
      </c>
    </row>
    <row r="294" spans="2:12" x14ac:dyDescent="0.25">
      <c r="G294" s="29">
        <v>44521</v>
      </c>
      <c r="H294" s="29">
        <v>31</v>
      </c>
    </row>
    <row r="295" spans="2:12" x14ac:dyDescent="0.25">
      <c r="G295" s="29">
        <v>49872</v>
      </c>
      <c r="H295" s="29">
        <v>32</v>
      </c>
      <c r="J295" s="1" t="s">
        <v>2815</v>
      </c>
    </row>
    <row r="296" spans="2:12" x14ac:dyDescent="0.25">
      <c r="B296" s="62" t="s">
        <v>1192</v>
      </c>
      <c r="G296" s="29">
        <v>52969</v>
      </c>
      <c r="H296" s="29">
        <v>33</v>
      </c>
      <c r="J296" s="31" t="s">
        <v>2660</v>
      </c>
      <c r="K296" s="31" t="s">
        <v>2661</v>
      </c>
      <c r="L296" s="31" t="s">
        <v>2814</v>
      </c>
    </row>
    <row r="297" spans="2:12" x14ac:dyDescent="0.25">
      <c r="G297" s="29">
        <v>55441</v>
      </c>
      <c r="H297" s="29">
        <v>34</v>
      </c>
      <c r="J297" s="30">
        <v>101</v>
      </c>
      <c r="K297" s="465" t="s">
        <v>2587</v>
      </c>
      <c r="L297" s="468">
        <v>55.666666666666664</v>
      </c>
    </row>
    <row r="298" spans="2:12" x14ac:dyDescent="0.25">
      <c r="G298" s="29">
        <v>56644</v>
      </c>
      <c r="H298" s="29">
        <v>35</v>
      </c>
      <c r="J298" s="30">
        <v>102</v>
      </c>
      <c r="K298" s="465" t="s">
        <v>296</v>
      </c>
      <c r="L298" s="468">
        <v>230.16666666666666</v>
      </c>
    </row>
    <row r="299" spans="2:12" x14ac:dyDescent="0.25">
      <c r="G299" s="29">
        <v>56697</v>
      </c>
      <c r="H299" s="29">
        <v>36</v>
      </c>
      <c r="J299" s="30">
        <v>103</v>
      </c>
      <c r="K299" s="465" t="s">
        <v>2588</v>
      </c>
      <c r="L299" s="468">
        <v>121.83333333333333</v>
      </c>
    </row>
    <row r="300" spans="2:12" x14ac:dyDescent="0.25">
      <c r="G300" s="29">
        <v>57530</v>
      </c>
      <c r="H300" s="29">
        <v>37</v>
      </c>
      <c r="J300" s="30">
        <v>104</v>
      </c>
      <c r="K300" s="465" t="s">
        <v>2589</v>
      </c>
      <c r="L300" s="468">
        <v>134.08333333333334</v>
      </c>
    </row>
    <row r="301" spans="2:12" x14ac:dyDescent="0.25">
      <c r="G301" s="29">
        <v>60056</v>
      </c>
      <c r="H301" s="29">
        <v>38</v>
      </c>
      <c r="J301" s="30">
        <v>105</v>
      </c>
      <c r="K301" s="465" t="s">
        <v>295</v>
      </c>
      <c r="L301" s="468">
        <v>207.75</v>
      </c>
    </row>
    <row r="302" spans="2:12" x14ac:dyDescent="0.25">
      <c r="G302" s="29">
        <v>59244</v>
      </c>
      <c r="H302" s="29">
        <v>39</v>
      </c>
      <c r="J302" s="30">
        <v>106</v>
      </c>
      <c r="K302" s="465" t="s">
        <v>2590</v>
      </c>
      <c r="L302" s="468">
        <v>76.916666666666671</v>
      </c>
    </row>
    <row r="303" spans="2:12" x14ac:dyDescent="0.25">
      <c r="G303" s="29">
        <v>58371</v>
      </c>
      <c r="H303" s="29">
        <v>40</v>
      </c>
      <c r="J303" s="30">
        <v>107</v>
      </c>
      <c r="K303" s="465" t="s">
        <v>2591</v>
      </c>
      <c r="L303" s="468">
        <v>105</v>
      </c>
    </row>
    <row r="304" spans="2:12" x14ac:dyDescent="0.25">
      <c r="G304" s="29">
        <v>57400</v>
      </c>
      <c r="H304" s="29">
        <v>41</v>
      </c>
      <c r="J304" s="30">
        <v>108</v>
      </c>
      <c r="K304" s="465" t="s">
        <v>294</v>
      </c>
      <c r="L304" s="468">
        <v>185</v>
      </c>
    </row>
    <row r="305" spans="2:18" x14ac:dyDescent="0.25">
      <c r="G305" s="29">
        <v>55315</v>
      </c>
      <c r="H305" s="29">
        <v>42</v>
      </c>
      <c r="J305" s="30">
        <v>201</v>
      </c>
      <c r="K305" s="465" t="s">
        <v>2592</v>
      </c>
      <c r="L305" s="468">
        <v>68.75</v>
      </c>
    </row>
    <row r="306" spans="2:18" x14ac:dyDescent="0.25">
      <c r="G306" s="29">
        <v>54118</v>
      </c>
      <c r="H306" s="29">
        <v>43</v>
      </c>
      <c r="J306" s="30">
        <v>202</v>
      </c>
      <c r="K306" s="465" t="s">
        <v>2593</v>
      </c>
      <c r="L306" s="468">
        <v>54.083333333333336</v>
      </c>
    </row>
    <row r="307" spans="2:18" x14ac:dyDescent="0.25">
      <c r="G307" s="29">
        <v>50057</v>
      </c>
      <c r="H307" s="29">
        <v>44</v>
      </c>
      <c r="J307" s="30">
        <v>203</v>
      </c>
      <c r="K307" s="465" t="s">
        <v>2594</v>
      </c>
      <c r="L307" s="468">
        <v>21.5</v>
      </c>
    </row>
    <row r="308" spans="2:18" x14ac:dyDescent="0.25">
      <c r="G308" s="29">
        <v>45699</v>
      </c>
      <c r="H308" s="29">
        <v>45</v>
      </c>
      <c r="J308" s="30">
        <v>204</v>
      </c>
      <c r="K308" s="465" t="s">
        <v>2595</v>
      </c>
      <c r="L308" s="468">
        <v>6.75</v>
      </c>
    </row>
    <row r="309" spans="2:18" x14ac:dyDescent="0.25">
      <c r="G309" s="29">
        <v>42253</v>
      </c>
      <c r="H309" s="29">
        <v>46</v>
      </c>
      <c r="J309" s="30">
        <v>205</v>
      </c>
      <c r="K309" s="465" t="s">
        <v>2596</v>
      </c>
      <c r="L309" s="468">
        <v>26.083333333333332</v>
      </c>
    </row>
    <row r="310" spans="2:18" x14ac:dyDescent="0.25">
      <c r="G310" s="29">
        <v>38746</v>
      </c>
      <c r="H310" s="29">
        <v>47</v>
      </c>
      <c r="J310" s="30">
        <v>206</v>
      </c>
      <c r="K310" s="465" t="s">
        <v>2597</v>
      </c>
      <c r="L310" s="468">
        <v>42.833333333333336</v>
      </c>
    </row>
    <row r="311" spans="2:18" x14ac:dyDescent="0.25">
      <c r="G311" s="29">
        <v>36136</v>
      </c>
      <c r="H311" s="29">
        <v>48</v>
      </c>
      <c r="J311" s="30">
        <v>207</v>
      </c>
      <c r="K311" s="465" t="s">
        <v>2598</v>
      </c>
      <c r="L311" s="468">
        <v>105.41666666666667</v>
      </c>
    </row>
    <row r="312" spans="2:18" x14ac:dyDescent="0.25">
      <c r="G312" s="29">
        <v>32796</v>
      </c>
      <c r="H312" s="29">
        <v>49</v>
      </c>
      <c r="J312" s="30">
        <v>301</v>
      </c>
      <c r="K312" s="465" t="s">
        <v>2599</v>
      </c>
      <c r="L312" s="468">
        <v>8</v>
      </c>
    </row>
    <row r="313" spans="2:18" x14ac:dyDescent="0.25">
      <c r="G313" s="29">
        <v>31174</v>
      </c>
      <c r="H313" s="29">
        <v>50</v>
      </c>
      <c r="J313" s="30">
        <v>302</v>
      </c>
      <c r="K313" s="465" t="s">
        <v>2600</v>
      </c>
      <c r="L313" s="468">
        <v>37.916666666666664</v>
      </c>
    </row>
    <row r="314" spans="2:18" x14ac:dyDescent="0.25">
      <c r="G314" s="29">
        <v>30233</v>
      </c>
      <c r="H314" s="29">
        <v>51</v>
      </c>
      <c r="J314" s="30">
        <v>303</v>
      </c>
      <c r="K314" s="465" t="s">
        <v>2601</v>
      </c>
      <c r="L314" s="468">
        <v>4.916666666666667</v>
      </c>
    </row>
    <row r="315" spans="2:18" x14ac:dyDescent="0.25">
      <c r="G315" s="29">
        <v>28311</v>
      </c>
      <c r="H315" s="29">
        <v>52</v>
      </c>
      <c r="J315" s="30">
        <v>304</v>
      </c>
      <c r="K315" s="465" t="s">
        <v>2602</v>
      </c>
      <c r="L315" s="468">
        <v>15.5</v>
      </c>
    </row>
    <row r="316" spans="2:18" x14ac:dyDescent="0.25">
      <c r="G316" s="29">
        <v>26849</v>
      </c>
      <c r="H316" s="29">
        <v>53</v>
      </c>
      <c r="J316" s="30">
        <v>305</v>
      </c>
      <c r="K316" s="465" t="s">
        <v>2603</v>
      </c>
      <c r="L316" s="468">
        <v>6.25</v>
      </c>
    </row>
    <row r="317" spans="2:18" x14ac:dyDescent="0.25">
      <c r="G317" s="29">
        <v>23752</v>
      </c>
      <c r="H317" s="29">
        <v>54</v>
      </c>
      <c r="J317" s="30">
        <v>306</v>
      </c>
      <c r="K317" s="465" t="s">
        <v>2604</v>
      </c>
      <c r="L317" s="468">
        <v>15.583333333333334</v>
      </c>
    </row>
    <row r="318" spans="2:18" x14ac:dyDescent="0.25">
      <c r="G318" s="29">
        <v>19727</v>
      </c>
      <c r="H318" s="29">
        <v>55</v>
      </c>
      <c r="J318" s="30">
        <v>307</v>
      </c>
      <c r="K318" s="465" t="s">
        <v>2605</v>
      </c>
      <c r="L318" s="468">
        <v>43.416666666666664</v>
      </c>
    </row>
    <row r="319" spans="2:18" x14ac:dyDescent="0.25">
      <c r="B319" s="62" t="s">
        <v>1193</v>
      </c>
      <c r="G319" s="29">
        <v>17156</v>
      </c>
      <c r="H319" s="29">
        <v>56</v>
      </c>
      <c r="J319" s="30">
        <v>308</v>
      </c>
      <c r="K319" s="465" t="s">
        <v>2606</v>
      </c>
      <c r="L319" s="468">
        <v>14.75</v>
      </c>
      <c r="N319" s="1" t="s">
        <v>2816</v>
      </c>
    </row>
    <row r="320" spans="2:18" ht="29.25" x14ac:dyDescent="0.25">
      <c r="G320" s="29">
        <v>13238</v>
      </c>
      <c r="H320" s="29">
        <v>57</v>
      </c>
      <c r="J320" s="30">
        <v>309</v>
      </c>
      <c r="K320" s="465" t="s">
        <v>2607</v>
      </c>
      <c r="L320" s="468">
        <v>86.333333333333329</v>
      </c>
      <c r="N320" s="464" t="s">
        <v>2662</v>
      </c>
      <c r="O320" s="464" t="s">
        <v>289</v>
      </c>
      <c r="P320" s="464" t="s">
        <v>2584</v>
      </c>
      <c r="Q320" s="464" t="s">
        <v>2585</v>
      </c>
      <c r="R320" s="464" t="s">
        <v>2586</v>
      </c>
    </row>
    <row r="321" spans="7:18" x14ac:dyDescent="0.25">
      <c r="G321" s="29">
        <v>9307</v>
      </c>
      <c r="H321" s="29">
        <v>58</v>
      </c>
      <c r="J321" s="30">
        <v>401</v>
      </c>
      <c r="K321" s="465" t="s">
        <v>2608</v>
      </c>
      <c r="L321" s="468">
        <v>32.583333333333336</v>
      </c>
      <c r="N321" s="29">
        <v>101</v>
      </c>
      <c r="O321" s="465" t="s">
        <v>2587</v>
      </c>
      <c r="P321" s="466">
        <v>83</v>
      </c>
      <c r="Q321" s="29">
        <v>40610</v>
      </c>
      <c r="R321" s="467">
        <f>P321/Q321</f>
        <v>2.0438315685791675E-3</v>
      </c>
    </row>
    <row r="322" spans="7:18" x14ac:dyDescent="0.25">
      <c r="G322" s="29">
        <v>6642</v>
      </c>
      <c r="H322" s="29">
        <v>59</v>
      </c>
      <c r="J322" s="30">
        <v>402</v>
      </c>
      <c r="K322" s="465" t="s">
        <v>2609</v>
      </c>
      <c r="L322" s="468">
        <v>27.833333333333332</v>
      </c>
      <c r="N322" s="29">
        <v>102</v>
      </c>
      <c r="O322" s="465" t="s">
        <v>296</v>
      </c>
      <c r="P322" s="466">
        <v>329</v>
      </c>
      <c r="Q322" s="29">
        <v>114920</v>
      </c>
      <c r="R322" s="467">
        <f t="shared" ref="R322:R385" si="0">P322/Q322</f>
        <v>2.8628611207796727E-3</v>
      </c>
    </row>
    <row r="323" spans="7:18" x14ac:dyDescent="0.25">
      <c r="G323" s="29">
        <v>4448</v>
      </c>
      <c r="H323" s="29">
        <v>60</v>
      </c>
      <c r="J323" s="30">
        <v>403</v>
      </c>
      <c r="K323" s="465" t="s">
        <v>2610</v>
      </c>
      <c r="L323" s="468">
        <v>133.08333333333334</v>
      </c>
      <c r="N323" s="29">
        <v>103</v>
      </c>
      <c r="O323" s="465" t="s">
        <v>2588</v>
      </c>
      <c r="P323" s="466">
        <v>131</v>
      </c>
      <c r="Q323" s="29">
        <v>66442</v>
      </c>
      <c r="R323" s="467">
        <f t="shared" si="0"/>
        <v>1.9716444417687607E-3</v>
      </c>
    </row>
    <row r="324" spans="7:18" x14ac:dyDescent="0.25">
      <c r="G324" s="29">
        <v>2595</v>
      </c>
      <c r="H324" s="29">
        <v>61</v>
      </c>
      <c r="J324" s="30">
        <v>404</v>
      </c>
      <c r="K324" s="465" t="s">
        <v>2611</v>
      </c>
      <c r="L324" s="468">
        <v>62.833333333333336</v>
      </c>
      <c r="N324" s="29">
        <v>104</v>
      </c>
      <c r="O324" s="465" t="s">
        <v>2589</v>
      </c>
      <c r="P324" s="466">
        <v>134</v>
      </c>
      <c r="Q324" s="29">
        <v>96791</v>
      </c>
      <c r="R324" s="467">
        <f t="shared" si="0"/>
        <v>1.3844262379766714E-3</v>
      </c>
    </row>
    <row r="325" spans="7:18" x14ac:dyDescent="0.25">
      <c r="G325" s="29">
        <v>1418</v>
      </c>
      <c r="H325" s="29">
        <v>62</v>
      </c>
      <c r="J325" s="30">
        <v>405</v>
      </c>
      <c r="K325" s="465" t="s">
        <v>2612</v>
      </c>
      <c r="L325" s="468">
        <v>24.833333333333332</v>
      </c>
      <c r="N325" s="29">
        <v>105</v>
      </c>
      <c r="O325" s="465" t="s">
        <v>295</v>
      </c>
      <c r="P325" s="466">
        <v>229</v>
      </c>
      <c r="Q325" s="29">
        <v>110801</v>
      </c>
      <c r="R325" s="467">
        <f t="shared" si="0"/>
        <v>2.066768350466151E-3</v>
      </c>
    </row>
    <row r="326" spans="7:18" x14ac:dyDescent="0.25">
      <c r="G326" s="29">
        <v>699</v>
      </c>
      <c r="H326" s="29">
        <v>63</v>
      </c>
      <c r="J326" s="30">
        <v>406</v>
      </c>
      <c r="K326" s="465" t="s">
        <v>2613</v>
      </c>
      <c r="L326" s="468">
        <v>6.083333333333333</v>
      </c>
      <c r="N326" s="29">
        <v>106</v>
      </c>
      <c r="O326" s="465" t="s">
        <v>2590</v>
      </c>
      <c r="P326" s="466">
        <v>626</v>
      </c>
      <c r="Q326" s="29">
        <v>72999</v>
      </c>
      <c r="R326" s="467">
        <f t="shared" si="0"/>
        <v>8.575459937807367E-3</v>
      </c>
    </row>
    <row r="327" spans="7:18" x14ac:dyDescent="0.25">
      <c r="G327" s="29">
        <v>376</v>
      </c>
      <c r="H327" s="29">
        <v>64</v>
      </c>
      <c r="J327" s="30">
        <v>407</v>
      </c>
      <c r="K327" s="465" t="s">
        <v>2614</v>
      </c>
      <c r="L327" s="468">
        <v>10.333333333333334</v>
      </c>
      <c r="N327" s="29">
        <v>107</v>
      </c>
      <c r="O327" s="465" t="s">
        <v>2591</v>
      </c>
      <c r="P327" s="466">
        <v>290</v>
      </c>
      <c r="Q327" s="29">
        <v>63638</v>
      </c>
      <c r="R327" s="467">
        <f t="shared" si="0"/>
        <v>4.5570256764826044E-3</v>
      </c>
    </row>
    <row r="328" spans="7:18" x14ac:dyDescent="0.25">
      <c r="G328" s="29">
        <v>210</v>
      </c>
      <c r="H328" s="29">
        <v>65</v>
      </c>
      <c r="J328" s="30">
        <v>501</v>
      </c>
      <c r="K328" s="465" t="s">
        <v>2615</v>
      </c>
      <c r="L328" s="468">
        <v>8.5833333333333339</v>
      </c>
      <c r="N328" s="29">
        <v>108</v>
      </c>
      <c r="O328" s="465" t="s">
        <v>294</v>
      </c>
      <c r="P328" s="466">
        <v>172</v>
      </c>
      <c r="Q328" s="29">
        <v>84637</v>
      </c>
      <c r="R328" s="467">
        <f t="shared" si="0"/>
        <v>2.0322081359216418E-3</v>
      </c>
    </row>
    <row r="329" spans="7:18" x14ac:dyDescent="0.25">
      <c r="G329" s="29">
        <v>116</v>
      </c>
      <c r="H329" s="29">
        <v>66</v>
      </c>
      <c r="J329" s="30">
        <v>502</v>
      </c>
      <c r="K329" s="465" t="s">
        <v>2616</v>
      </c>
      <c r="L329" s="468">
        <v>7.833333333333333</v>
      </c>
      <c r="N329" s="29">
        <v>201</v>
      </c>
      <c r="O329" s="465" t="s">
        <v>2592</v>
      </c>
      <c r="P329" s="466">
        <v>2030</v>
      </c>
      <c r="Q329" s="29">
        <v>121028</v>
      </c>
      <c r="R329" s="467">
        <f t="shared" si="0"/>
        <v>1.6772978153815645E-2</v>
      </c>
    </row>
    <row r="330" spans="7:18" x14ac:dyDescent="0.25">
      <c r="G330" s="29">
        <v>97</v>
      </c>
      <c r="H330" s="29">
        <v>67</v>
      </c>
      <c r="J330" s="30">
        <v>503</v>
      </c>
      <c r="K330" s="465" t="s">
        <v>2617</v>
      </c>
      <c r="L330" s="468">
        <v>10.333333333333334</v>
      </c>
      <c r="N330" s="29">
        <v>202</v>
      </c>
      <c r="O330" s="465" t="s">
        <v>2593</v>
      </c>
      <c r="P330" s="466">
        <v>1262</v>
      </c>
      <c r="Q330" s="29">
        <v>93952</v>
      </c>
      <c r="R330" s="467">
        <f t="shared" si="0"/>
        <v>1.3432391008174387E-2</v>
      </c>
    </row>
    <row r="331" spans="7:18" x14ac:dyDescent="0.25">
      <c r="G331" s="29">
        <v>78</v>
      </c>
      <c r="H331" s="29">
        <v>68</v>
      </c>
      <c r="J331" s="30">
        <v>504</v>
      </c>
      <c r="K331" s="465" t="s">
        <v>2618</v>
      </c>
      <c r="L331" s="468">
        <v>17.083333333333332</v>
      </c>
      <c r="N331" s="29">
        <v>203</v>
      </c>
      <c r="O331" s="465" t="s">
        <v>2594</v>
      </c>
      <c r="P331" s="466">
        <v>619</v>
      </c>
      <c r="Q331" s="29">
        <v>45229</v>
      </c>
      <c r="R331" s="467">
        <f t="shared" si="0"/>
        <v>1.3685909482853921E-2</v>
      </c>
    </row>
    <row r="332" spans="7:18" x14ac:dyDescent="0.25">
      <c r="G332" s="29">
        <v>49</v>
      </c>
      <c r="H332" s="29">
        <v>69</v>
      </c>
      <c r="J332" s="30">
        <v>505</v>
      </c>
      <c r="K332" s="465" t="s">
        <v>2619</v>
      </c>
      <c r="L332" s="468">
        <v>54.416666666666664</v>
      </c>
      <c r="N332" s="29">
        <v>204</v>
      </c>
      <c r="O332" s="465" t="s">
        <v>2595</v>
      </c>
      <c r="P332" s="466">
        <v>585</v>
      </c>
      <c r="Q332" s="29">
        <v>62871</v>
      </c>
      <c r="R332" s="467">
        <f t="shared" si="0"/>
        <v>9.3047669036598751E-3</v>
      </c>
    </row>
    <row r="333" spans="7:18" x14ac:dyDescent="0.25">
      <c r="G333" s="29">
        <v>55</v>
      </c>
      <c r="H333" s="29">
        <v>70</v>
      </c>
      <c r="J333" s="30">
        <v>506</v>
      </c>
      <c r="K333" s="465" t="s">
        <v>2620</v>
      </c>
      <c r="L333" s="468">
        <v>72.666666666666671</v>
      </c>
      <c r="N333" s="29">
        <v>205</v>
      </c>
      <c r="O333" s="465" t="s">
        <v>2596</v>
      </c>
      <c r="P333" s="466">
        <v>618</v>
      </c>
      <c r="Q333" s="29">
        <v>60557</v>
      </c>
      <c r="R333" s="467">
        <f t="shared" si="0"/>
        <v>1.0205261158908137E-2</v>
      </c>
    </row>
    <row r="334" spans="7:18" x14ac:dyDescent="0.25">
      <c r="G334" s="29">
        <v>39</v>
      </c>
      <c r="H334" s="29">
        <v>71</v>
      </c>
      <c r="J334" s="30">
        <v>507</v>
      </c>
      <c r="K334" s="465" t="s">
        <v>2621</v>
      </c>
      <c r="L334" s="468">
        <v>16.75</v>
      </c>
      <c r="N334" s="29">
        <v>206</v>
      </c>
      <c r="O334" s="465" t="s">
        <v>2597</v>
      </c>
      <c r="P334" s="466">
        <v>504</v>
      </c>
      <c r="Q334" s="29">
        <v>47091</v>
      </c>
      <c r="R334" s="467">
        <f t="shared" si="0"/>
        <v>1.0702682041154361E-2</v>
      </c>
    </row>
    <row r="335" spans="7:18" x14ac:dyDescent="0.25">
      <c r="G335" s="29">
        <v>31</v>
      </c>
      <c r="H335" s="29">
        <v>72</v>
      </c>
      <c r="J335" s="30">
        <v>508</v>
      </c>
      <c r="K335" s="465" t="s">
        <v>2622</v>
      </c>
      <c r="L335" s="468">
        <v>28.416666666666668</v>
      </c>
      <c r="N335" s="29">
        <v>207</v>
      </c>
      <c r="O335" s="465" t="s">
        <v>2598</v>
      </c>
      <c r="P335" s="466">
        <v>655</v>
      </c>
      <c r="Q335" s="29">
        <v>131644</v>
      </c>
      <c r="R335" s="467">
        <f t="shared" si="0"/>
        <v>4.975540092978032E-3</v>
      </c>
    </row>
    <row r="336" spans="7:18" x14ac:dyDescent="0.25">
      <c r="G336" s="29">
        <v>23</v>
      </c>
      <c r="H336" s="29">
        <v>73</v>
      </c>
      <c r="J336" s="30">
        <v>509</v>
      </c>
      <c r="K336" s="465" t="s">
        <v>2623</v>
      </c>
      <c r="L336" s="468">
        <v>3.1666666666666665</v>
      </c>
      <c r="N336" s="29">
        <v>301</v>
      </c>
      <c r="O336" s="465" t="s">
        <v>2599</v>
      </c>
      <c r="P336" s="466">
        <v>411</v>
      </c>
      <c r="Q336" s="29">
        <v>36512</v>
      </c>
      <c r="R336" s="467">
        <f t="shared" si="0"/>
        <v>1.1256573181419807E-2</v>
      </c>
    </row>
    <row r="337" spans="2:18" x14ac:dyDescent="0.25">
      <c r="G337" s="29">
        <v>29</v>
      </c>
      <c r="H337" s="29">
        <v>74</v>
      </c>
      <c r="J337" s="30">
        <v>510</v>
      </c>
      <c r="K337" s="465" t="s">
        <v>2624</v>
      </c>
      <c r="L337" s="468">
        <v>17.833333333333332</v>
      </c>
      <c r="N337" s="29">
        <v>302</v>
      </c>
      <c r="O337" s="465" t="s">
        <v>2600</v>
      </c>
      <c r="P337" s="466">
        <v>407</v>
      </c>
      <c r="Q337" s="29">
        <v>59546</v>
      </c>
      <c r="R337" s="467">
        <f t="shared" si="0"/>
        <v>6.8350518926544182E-3</v>
      </c>
    </row>
    <row r="338" spans="2:18" x14ac:dyDescent="0.25">
      <c r="G338" s="29">
        <v>24</v>
      </c>
      <c r="H338" s="29">
        <v>75</v>
      </c>
      <c r="J338" s="30">
        <v>511</v>
      </c>
      <c r="K338" s="465" t="s">
        <v>2625</v>
      </c>
      <c r="L338" s="468">
        <v>154.41666666666666</v>
      </c>
      <c r="N338" s="29">
        <v>303</v>
      </c>
      <c r="O338" s="465" t="s">
        <v>2601</v>
      </c>
      <c r="P338" s="466">
        <v>156</v>
      </c>
      <c r="Q338" s="29">
        <v>26669</v>
      </c>
      <c r="R338" s="467">
        <f t="shared" si="0"/>
        <v>5.8494881697851442E-3</v>
      </c>
    </row>
    <row r="339" spans="2:18" x14ac:dyDescent="0.25">
      <c r="G339" s="29">
        <v>22</v>
      </c>
      <c r="H339" s="29">
        <v>76</v>
      </c>
      <c r="J339" s="30">
        <v>601</v>
      </c>
      <c r="K339" s="465" t="s">
        <v>2626</v>
      </c>
      <c r="L339" s="468">
        <v>154.83333333333334</v>
      </c>
      <c r="N339" s="29">
        <v>304</v>
      </c>
      <c r="O339" s="465" t="s">
        <v>2602</v>
      </c>
      <c r="P339" s="466">
        <v>362</v>
      </c>
      <c r="Q339" s="29">
        <v>62503</v>
      </c>
      <c r="R339" s="467">
        <f t="shared" si="0"/>
        <v>5.7917219973441271E-3</v>
      </c>
    </row>
    <row r="340" spans="2:18" x14ac:dyDescent="0.25">
      <c r="B340" s="285" t="s">
        <v>2813</v>
      </c>
      <c r="C340" s="285"/>
      <c r="D340" s="285"/>
      <c r="E340" s="285"/>
      <c r="G340" s="29">
        <v>15</v>
      </c>
      <c r="H340" s="29">
        <v>77</v>
      </c>
      <c r="J340" s="30">
        <v>602</v>
      </c>
      <c r="K340" s="465" t="s">
        <v>2627</v>
      </c>
      <c r="L340" s="468">
        <v>8.5833333333333339</v>
      </c>
      <c r="N340" s="29">
        <v>305</v>
      </c>
      <c r="O340" s="465" t="s">
        <v>2603</v>
      </c>
      <c r="P340" s="466">
        <v>701</v>
      </c>
      <c r="Q340" s="29">
        <v>45816</v>
      </c>
      <c r="R340" s="467">
        <f t="shared" si="0"/>
        <v>1.5300331761829928E-2</v>
      </c>
    </row>
    <row r="341" spans="2:18" x14ac:dyDescent="0.25">
      <c r="B341" s="293" t="s">
        <v>2663</v>
      </c>
      <c r="C341" s="285" t="s">
        <v>2664</v>
      </c>
      <c r="D341" s="285" t="s">
        <v>2665</v>
      </c>
      <c r="E341" s="285" t="s">
        <v>2666</v>
      </c>
      <c r="G341" s="29">
        <v>11</v>
      </c>
      <c r="H341" s="29">
        <v>78</v>
      </c>
      <c r="J341" s="30">
        <v>603</v>
      </c>
      <c r="K341" s="465" t="s">
        <v>2628</v>
      </c>
      <c r="L341" s="468">
        <v>25.5</v>
      </c>
      <c r="N341" s="29">
        <v>306</v>
      </c>
      <c r="O341" s="465" t="s">
        <v>2604</v>
      </c>
      <c r="P341" s="466">
        <v>559</v>
      </c>
      <c r="Q341" s="29">
        <v>62691</v>
      </c>
      <c r="R341" s="467">
        <f t="shared" si="0"/>
        <v>8.9167504107447639E-3</v>
      </c>
    </row>
    <row r="342" spans="2:18" x14ac:dyDescent="0.25">
      <c r="B342" s="148">
        <v>101</v>
      </c>
      <c r="C342" s="6" t="s">
        <v>2667</v>
      </c>
      <c r="D342" s="6" t="s">
        <v>2587</v>
      </c>
      <c r="E342" s="6" t="s">
        <v>2668</v>
      </c>
      <c r="G342" s="29">
        <v>5</v>
      </c>
      <c r="H342" s="29">
        <v>79</v>
      </c>
      <c r="J342" s="30">
        <v>604</v>
      </c>
      <c r="K342" s="465" t="s">
        <v>292</v>
      </c>
      <c r="L342" s="468">
        <v>1.1428571428571428</v>
      </c>
      <c r="N342" s="29">
        <v>307</v>
      </c>
      <c r="O342" s="465" t="s">
        <v>2605</v>
      </c>
      <c r="P342" s="466">
        <v>1117</v>
      </c>
      <c r="Q342" s="29">
        <v>134854</v>
      </c>
      <c r="R342" s="467">
        <f t="shared" si="0"/>
        <v>8.2830320198140212E-3</v>
      </c>
    </row>
    <row r="343" spans="2:18" x14ac:dyDescent="0.25">
      <c r="B343" s="148">
        <v>102</v>
      </c>
      <c r="C343" s="6" t="s">
        <v>2669</v>
      </c>
      <c r="D343" s="6" t="s">
        <v>296</v>
      </c>
      <c r="E343" s="6" t="s">
        <v>2670</v>
      </c>
      <c r="G343" s="29">
        <v>5</v>
      </c>
      <c r="H343" s="29">
        <v>80</v>
      </c>
      <c r="J343" s="30">
        <v>605</v>
      </c>
      <c r="K343" s="465" t="s">
        <v>2629</v>
      </c>
      <c r="L343" s="468">
        <v>1.7777777777777777</v>
      </c>
      <c r="N343" s="29">
        <v>308</v>
      </c>
      <c r="O343" s="465" t="s">
        <v>2606</v>
      </c>
      <c r="P343" s="466">
        <v>233</v>
      </c>
      <c r="Q343" s="29">
        <v>44392</v>
      </c>
      <c r="R343" s="467">
        <f t="shared" si="0"/>
        <v>5.2486934582807714E-3</v>
      </c>
    </row>
    <row r="344" spans="2:18" x14ac:dyDescent="0.25">
      <c r="B344" s="148">
        <v>103</v>
      </c>
      <c r="C344" s="6" t="s">
        <v>2671</v>
      </c>
      <c r="D344" s="6" t="s">
        <v>2588</v>
      </c>
      <c r="E344" s="6" t="s">
        <v>2672</v>
      </c>
      <c r="G344" s="29">
        <v>5</v>
      </c>
      <c r="H344" s="29">
        <v>81</v>
      </c>
      <c r="J344" s="30">
        <v>606</v>
      </c>
      <c r="K344" s="465" t="s">
        <v>2630</v>
      </c>
      <c r="L344" s="468">
        <v>6</v>
      </c>
      <c r="N344" s="29">
        <v>309</v>
      </c>
      <c r="O344" s="465" t="s">
        <v>2607</v>
      </c>
      <c r="P344" s="466">
        <v>544</v>
      </c>
      <c r="Q344" s="29">
        <v>114381</v>
      </c>
      <c r="R344" s="467">
        <f t="shared" si="0"/>
        <v>4.7560346561054722E-3</v>
      </c>
    </row>
    <row r="345" spans="2:18" x14ac:dyDescent="0.25">
      <c r="B345" s="148">
        <v>104</v>
      </c>
      <c r="C345" s="6" t="s">
        <v>2673</v>
      </c>
      <c r="D345" s="6" t="s">
        <v>2589</v>
      </c>
      <c r="E345" s="6" t="s">
        <v>2674</v>
      </c>
      <c r="G345" s="29">
        <v>4</v>
      </c>
      <c r="H345" s="29">
        <v>82</v>
      </c>
      <c r="J345" s="30">
        <v>607</v>
      </c>
      <c r="K345" s="465" t="s">
        <v>293</v>
      </c>
      <c r="L345" s="468">
        <v>1.6666666666666667</v>
      </c>
      <c r="N345" s="29">
        <v>401</v>
      </c>
      <c r="O345" s="465" t="s">
        <v>2608</v>
      </c>
      <c r="P345" s="466">
        <v>2598</v>
      </c>
      <c r="Q345" s="29">
        <v>102295</v>
      </c>
      <c r="R345" s="467">
        <f t="shared" si="0"/>
        <v>2.5397135734884405E-2</v>
      </c>
    </row>
    <row r="346" spans="2:18" x14ac:dyDescent="0.25">
      <c r="B346" s="148">
        <v>105</v>
      </c>
      <c r="C346" s="6" t="s">
        <v>2675</v>
      </c>
      <c r="D346" s="6" t="s">
        <v>295</v>
      </c>
      <c r="E346" s="6" t="s">
        <v>2676</v>
      </c>
      <c r="G346" s="29">
        <v>3</v>
      </c>
      <c r="H346" s="29">
        <v>83</v>
      </c>
      <c r="J346" s="30">
        <v>608</v>
      </c>
      <c r="K346" s="465" t="s">
        <v>2631</v>
      </c>
      <c r="L346" s="468">
        <v>5.416666666666667</v>
      </c>
      <c r="N346" s="29">
        <v>402</v>
      </c>
      <c r="O346" s="465" t="s">
        <v>2609</v>
      </c>
      <c r="P346" s="466">
        <v>4221</v>
      </c>
      <c r="Q346" s="29">
        <v>111761</v>
      </c>
      <c r="R346" s="467">
        <f t="shared" si="0"/>
        <v>3.7768094415762204E-2</v>
      </c>
    </row>
    <row r="347" spans="2:18" x14ac:dyDescent="0.25">
      <c r="B347" s="148">
        <v>106</v>
      </c>
      <c r="C347" s="6" t="s">
        <v>2677</v>
      </c>
      <c r="D347" s="6" t="s">
        <v>2590</v>
      </c>
      <c r="E347" s="6" t="s">
        <v>2678</v>
      </c>
      <c r="G347" s="29">
        <v>2</v>
      </c>
      <c r="H347" s="29">
        <v>84</v>
      </c>
      <c r="J347" s="30">
        <v>609</v>
      </c>
      <c r="K347" s="465" t="s">
        <v>2632</v>
      </c>
      <c r="L347" s="468">
        <v>25.833333333333332</v>
      </c>
      <c r="N347" s="29">
        <v>403</v>
      </c>
      <c r="O347" s="465" t="s">
        <v>2610</v>
      </c>
      <c r="P347" s="466">
        <v>1886</v>
      </c>
      <c r="Q347" s="29">
        <v>161025</v>
      </c>
      <c r="R347" s="467">
        <f t="shared" si="0"/>
        <v>1.1712467008228537E-2</v>
      </c>
    </row>
    <row r="348" spans="2:18" x14ac:dyDescent="0.25">
      <c r="B348" s="148">
        <v>107</v>
      </c>
      <c r="C348" s="6" t="s">
        <v>2679</v>
      </c>
      <c r="D348" s="6" t="s">
        <v>2591</v>
      </c>
      <c r="E348" s="6" t="s">
        <v>2680</v>
      </c>
      <c r="G348" s="29">
        <v>1</v>
      </c>
      <c r="H348" s="29">
        <v>85</v>
      </c>
      <c r="J348" s="30">
        <v>610</v>
      </c>
      <c r="K348" s="465" t="s">
        <v>2633</v>
      </c>
      <c r="L348" s="468">
        <v>3.3333333333333335</v>
      </c>
      <c r="N348" s="29">
        <v>404</v>
      </c>
      <c r="O348" s="465" t="s">
        <v>2611</v>
      </c>
      <c r="P348" s="466">
        <v>3468</v>
      </c>
      <c r="Q348" s="29">
        <v>140171</v>
      </c>
      <c r="R348" s="467">
        <f t="shared" si="0"/>
        <v>2.474120895192301E-2</v>
      </c>
    </row>
    <row r="349" spans="2:18" x14ac:dyDescent="0.25">
      <c r="B349" s="148">
        <v>108</v>
      </c>
      <c r="C349" s="6" t="s">
        <v>2681</v>
      </c>
      <c r="D349" s="6" t="s">
        <v>294</v>
      </c>
      <c r="E349" s="6" t="s">
        <v>2682</v>
      </c>
      <c r="J349" s="30">
        <v>611</v>
      </c>
      <c r="K349" s="465" t="s">
        <v>2634</v>
      </c>
      <c r="L349" s="468">
        <v>63.583333333333336</v>
      </c>
      <c r="N349" s="29">
        <v>405</v>
      </c>
      <c r="O349" s="465" t="s">
        <v>2612</v>
      </c>
      <c r="P349" s="466">
        <v>1243</v>
      </c>
      <c r="Q349" s="29">
        <v>52158</v>
      </c>
      <c r="R349" s="467">
        <f t="shared" si="0"/>
        <v>2.3831435254419265E-2</v>
      </c>
    </row>
    <row r="350" spans="2:18" x14ac:dyDescent="0.25">
      <c r="B350" s="148">
        <v>201</v>
      </c>
      <c r="C350" s="6" t="s">
        <v>2683</v>
      </c>
      <c r="D350" s="6" t="s">
        <v>2592</v>
      </c>
      <c r="E350" s="6" t="s">
        <v>2684</v>
      </c>
      <c r="J350" s="30">
        <v>612</v>
      </c>
      <c r="K350" s="465" t="s">
        <v>2635</v>
      </c>
      <c r="L350" s="468">
        <v>13.583333333333334</v>
      </c>
      <c r="N350" s="29">
        <v>406</v>
      </c>
      <c r="O350" s="465" t="s">
        <v>2613</v>
      </c>
      <c r="P350" s="466">
        <v>995</v>
      </c>
      <c r="Q350" s="29">
        <v>70617</v>
      </c>
      <c r="R350" s="467">
        <f t="shared" si="0"/>
        <v>1.4090091620997777E-2</v>
      </c>
    </row>
    <row r="351" spans="2:18" x14ac:dyDescent="0.25">
      <c r="B351" s="148">
        <v>202</v>
      </c>
      <c r="C351" s="6" t="s">
        <v>2685</v>
      </c>
      <c r="D351" s="6" t="s">
        <v>2593</v>
      </c>
      <c r="E351" s="6" t="s">
        <v>2686</v>
      </c>
      <c r="J351" s="30">
        <v>613</v>
      </c>
      <c r="K351" s="465" t="s">
        <v>2636</v>
      </c>
      <c r="L351" s="468">
        <v>5.166666666666667</v>
      </c>
      <c r="N351" s="29">
        <v>407</v>
      </c>
      <c r="O351" s="465" t="s">
        <v>2614</v>
      </c>
      <c r="P351" s="466">
        <v>551</v>
      </c>
      <c r="Q351" s="29">
        <v>40665</v>
      </c>
      <c r="R351" s="467">
        <f t="shared" si="0"/>
        <v>1.354973564490348E-2</v>
      </c>
    </row>
    <row r="352" spans="2:18" x14ac:dyDescent="0.25">
      <c r="B352" s="148">
        <v>203</v>
      </c>
      <c r="C352" s="6" t="s">
        <v>2687</v>
      </c>
      <c r="D352" s="6" t="s">
        <v>2594</v>
      </c>
      <c r="E352" s="6" t="s">
        <v>2688</v>
      </c>
      <c r="J352" s="30">
        <v>701</v>
      </c>
      <c r="K352" s="465" t="s">
        <v>2637</v>
      </c>
      <c r="L352" s="468">
        <v>33.416666666666664</v>
      </c>
      <c r="N352" s="29">
        <v>501</v>
      </c>
      <c r="O352" s="465" t="s">
        <v>2615</v>
      </c>
      <c r="P352" s="466">
        <v>319</v>
      </c>
      <c r="Q352" s="29">
        <v>30835</v>
      </c>
      <c r="R352" s="467">
        <f t="shared" si="0"/>
        <v>1.0345386735852117E-2</v>
      </c>
    </row>
    <row r="353" spans="2:18" x14ac:dyDescent="0.25">
      <c r="B353" s="148">
        <v>204</v>
      </c>
      <c r="C353" s="6" t="s">
        <v>2689</v>
      </c>
      <c r="D353" s="6" t="s">
        <v>2595</v>
      </c>
      <c r="E353" s="6" t="s">
        <v>2690</v>
      </c>
      <c r="J353" s="30">
        <v>702</v>
      </c>
      <c r="K353" s="465" t="s">
        <v>2638</v>
      </c>
      <c r="L353" s="468">
        <v>17.833333333333332</v>
      </c>
      <c r="N353" s="29">
        <v>502</v>
      </c>
      <c r="O353" s="465" t="s">
        <v>2616</v>
      </c>
      <c r="P353" s="466">
        <v>936</v>
      </c>
      <c r="Q353" s="29">
        <v>90499</v>
      </c>
      <c r="R353" s="467">
        <f t="shared" si="0"/>
        <v>1.0342655719952706E-2</v>
      </c>
    </row>
    <row r="354" spans="2:18" x14ac:dyDescent="0.25">
      <c r="B354" s="148">
        <v>205</v>
      </c>
      <c r="C354" s="6" t="s">
        <v>2691</v>
      </c>
      <c r="D354" s="6" t="s">
        <v>2596</v>
      </c>
      <c r="E354" s="6" t="s">
        <v>666</v>
      </c>
      <c r="J354" s="30">
        <v>703</v>
      </c>
      <c r="K354" s="465" t="s">
        <v>2639</v>
      </c>
      <c r="L354" s="468">
        <v>13.5</v>
      </c>
      <c r="N354" s="29">
        <v>503</v>
      </c>
      <c r="O354" s="465" t="s">
        <v>2617</v>
      </c>
      <c r="P354" s="466">
        <v>358</v>
      </c>
      <c r="Q354" s="29">
        <v>39478</v>
      </c>
      <c r="R354" s="467">
        <f t="shared" si="0"/>
        <v>9.0683418612898317E-3</v>
      </c>
    </row>
    <row r="355" spans="2:18" x14ac:dyDescent="0.25">
      <c r="B355" s="148">
        <v>206</v>
      </c>
      <c r="C355" s="6" t="s">
        <v>2692</v>
      </c>
      <c r="D355" s="6" t="s">
        <v>2597</v>
      </c>
      <c r="E355" s="6" t="s">
        <v>663</v>
      </c>
      <c r="J355" s="30">
        <v>704</v>
      </c>
      <c r="K355" s="465" t="s">
        <v>2640</v>
      </c>
      <c r="L355" s="468">
        <v>7.5</v>
      </c>
      <c r="N355" s="29">
        <v>504</v>
      </c>
      <c r="O355" s="465" t="s">
        <v>2618</v>
      </c>
      <c r="P355" s="466">
        <v>405</v>
      </c>
      <c r="Q355" s="29">
        <v>32963</v>
      </c>
      <c r="R355" s="467">
        <f t="shared" si="0"/>
        <v>1.2286503048872979E-2</v>
      </c>
    </row>
    <row r="356" spans="2:18" x14ac:dyDescent="0.25">
      <c r="B356" s="148">
        <v>207</v>
      </c>
      <c r="C356" s="6" t="s">
        <v>2693</v>
      </c>
      <c r="D356" s="6" t="s">
        <v>2598</v>
      </c>
      <c r="E356" s="6" t="s">
        <v>341</v>
      </c>
      <c r="J356" s="30">
        <v>705</v>
      </c>
      <c r="K356" s="465" t="s">
        <v>291</v>
      </c>
      <c r="L356" s="468">
        <v>0</v>
      </c>
      <c r="N356" s="29">
        <v>505</v>
      </c>
      <c r="O356" s="465" t="s">
        <v>2619</v>
      </c>
      <c r="P356" s="466">
        <v>1412</v>
      </c>
      <c r="Q356" s="29">
        <v>72339</v>
      </c>
      <c r="R356" s="467">
        <f t="shared" si="0"/>
        <v>1.9519208172631638E-2</v>
      </c>
    </row>
    <row r="357" spans="2:18" x14ac:dyDescent="0.25">
      <c r="B357" s="148">
        <v>301</v>
      </c>
      <c r="C357" s="6" t="s">
        <v>2694</v>
      </c>
      <c r="D357" s="6" t="s">
        <v>2599</v>
      </c>
      <c r="E357" s="6" t="s">
        <v>2695</v>
      </c>
      <c r="J357" s="30">
        <v>706</v>
      </c>
      <c r="K357" s="465" t="s">
        <v>2641</v>
      </c>
      <c r="L357" s="468">
        <v>54.5</v>
      </c>
      <c r="N357" s="29">
        <v>506</v>
      </c>
      <c r="O357" s="465" t="s">
        <v>2620</v>
      </c>
      <c r="P357" s="466">
        <v>1169</v>
      </c>
      <c r="Q357" s="29">
        <v>96629</v>
      </c>
      <c r="R357" s="467">
        <f t="shared" si="0"/>
        <v>1.2097817425410591E-2</v>
      </c>
    </row>
    <row r="358" spans="2:18" x14ac:dyDescent="0.25">
      <c r="B358" s="148">
        <v>302</v>
      </c>
      <c r="C358" s="6" t="s">
        <v>2696</v>
      </c>
      <c r="D358" s="6" t="s">
        <v>2697</v>
      </c>
      <c r="E358" s="6" t="s">
        <v>2698</v>
      </c>
      <c r="J358" s="30">
        <v>707</v>
      </c>
      <c r="K358" s="465" t="s">
        <v>2642</v>
      </c>
      <c r="L358" s="468">
        <v>88.25</v>
      </c>
      <c r="N358" s="29">
        <v>507</v>
      </c>
      <c r="O358" s="465" t="s">
        <v>2621</v>
      </c>
      <c r="P358" s="466">
        <v>464</v>
      </c>
      <c r="Q358" s="29">
        <v>62134</v>
      </c>
      <c r="R358" s="467">
        <f t="shared" si="0"/>
        <v>7.4677310329288316E-3</v>
      </c>
    </row>
    <row r="359" spans="2:18" x14ac:dyDescent="0.25">
      <c r="B359" s="148">
        <v>303</v>
      </c>
      <c r="C359" s="6" t="s">
        <v>2699</v>
      </c>
      <c r="D359" s="6" t="s">
        <v>2601</v>
      </c>
      <c r="E359" s="6" t="s">
        <v>2700</v>
      </c>
      <c r="J359" s="30">
        <v>708</v>
      </c>
      <c r="K359" s="465" t="s">
        <v>2643</v>
      </c>
      <c r="L359" s="468">
        <v>8.3333333333333339</v>
      </c>
      <c r="N359" s="29">
        <v>508</v>
      </c>
      <c r="O359" s="465" t="s">
        <v>2622</v>
      </c>
      <c r="P359" s="466">
        <v>1006</v>
      </c>
      <c r="Q359" s="29">
        <v>56791</v>
      </c>
      <c r="R359" s="467">
        <f t="shared" si="0"/>
        <v>1.7714074413199273E-2</v>
      </c>
    </row>
    <row r="360" spans="2:18" x14ac:dyDescent="0.25">
      <c r="B360" s="148">
        <v>304</v>
      </c>
      <c r="C360" s="6" t="s">
        <v>2701</v>
      </c>
      <c r="D360" s="6" t="s">
        <v>2602</v>
      </c>
      <c r="E360" s="6" t="s">
        <v>2702</v>
      </c>
      <c r="J360" s="30">
        <v>709</v>
      </c>
      <c r="K360" s="465" t="s">
        <v>2644</v>
      </c>
      <c r="L360" s="468">
        <v>2.75</v>
      </c>
      <c r="N360" s="29">
        <v>509</v>
      </c>
      <c r="O360" s="465" t="s">
        <v>2623</v>
      </c>
      <c r="P360" s="466">
        <v>252</v>
      </c>
      <c r="Q360" s="29">
        <v>15970</v>
      </c>
      <c r="R360" s="467">
        <f t="shared" si="0"/>
        <v>1.5779586725109582E-2</v>
      </c>
    </row>
    <row r="361" spans="2:18" x14ac:dyDescent="0.25">
      <c r="B361" s="148">
        <v>305</v>
      </c>
      <c r="C361" s="6" t="s">
        <v>2703</v>
      </c>
      <c r="D361" s="6" t="s">
        <v>2603</v>
      </c>
      <c r="E361" s="6" t="s">
        <v>2704</v>
      </c>
      <c r="J361" s="30">
        <v>710</v>
      </c>
      <c r="K361" s="465" t="s">
        <v>2645</v>
      </c>
      <c r="L361" s="468">
        <v>13.583333333333334</v>
      </c>
      <c r="N361" s="29">
        <v>510</v>
      </c>
      <c r="O361" s="465" t="s">
        <v>2624</v>
      </c>
      <c r="P361" s="466">
        <v>172</v>
      </c>
      <c r="Q361" s="29">
        <v>36104</v>
      </c>
      <c r="R361" s="467">
        <f t="shared" si="0"/>
        <v>4.7640150675825393E-3</v>
      </c>
    </row>
    <row r="362" spans="2:18" x14ac:dyDescent="0.25">
      <c r="B362" s="148">
        <v>306</v>
      </c>
      <c r="C362" s="6" t="s">
        <v>2705</v>
      </c>
      <c r="D362" s="6" t="s">
        <v>2604</v>
      </c>
      <c r="E362" s="6" t="s">
        <v>2706</v>
      </c>
      <c r="J362" s="30">
        <v>711</v>
      </c>
      <c r="K362" s="465" t="s">
        <v>2646</v>
      </c>
      <c r="L362" s="468">
        <v>5.083333333333333</v>
      </c>
      <c r="N362" s="29">
        <v>511</v>
      </c>
      <c r="O362" s="465" t="s">
        <v>2625</v>
      </c>
      <c r="P362" s="466">
        <v>1183</v>
      </c>
      <c r="Q362" s="29">
        <v>157281</v>
      </c>
      <c r="R362" s="467">
        <f t="shared" si="0"/>
        <v>7.5215696746587322E-3</v>
      </c>
    </row>
    <row r="363" spans="2:18" x14ac:dyDescent="0.25">
      <c r="B363" s="148">
        <v>307</v>
      </c>
      <c r="C363" s="6" t="s">
        <v>2707</v>
      </c>
      <c r="D363" s="6" t="s">
        <v>2605</v>
      </c>
      <c r="E363" s="6" t="s">
        <v>2708</v>
      </c>
      <c r="J363" s="30">
        <v>712</v>
      </c>
      <c r="K363" s="465" t="s">
        <v>2647</v>
      </c>
      <c r="L363" s="468">
        <v>7.166666666666667</v>
      </c>
      <c r="N363" s="29">
        <v>601</v>
      </c>
      <c r="O363" s="465" t="s">
        <v>2626</v>
      </c>
      <c r="P363" s="466">
        <v>1050</v>
      </c>
      <c r="Q363" s="29">
        <v>110931</v>
      </c>
      <c r="R363" s="467">
        <f t="shared" si="0"/>
        <v>9.4653433215241903E-3</v>
      </c>
    </row>
    <row r="364" spans="2:18" x14ac:dyDescent="0.25">
      <c r="B364" s="148">
        <v>308</v>
      </c>
      <c r="C364" s="6" t="s">
        <v>2709</v>
      </c>
      <c r="D364" s="6" t="s">
        <v>2606</v>
      </c>
      <c r="E364" s="6" t="s">
        <v>2710</v>
      </c>
      <c r="J364" s="30">
        <v>713</v>
      </c>
      <c r="K364" s="465" t="s">
        <v>2648</v>
      </c>
      <c r="L364" s="468">
        <v>25.916666666666668</v>
      </c>
      <c r="N364" s="29">
        <v>602</v>
      </c>
      <c r="O364" s="465" t="s">
        <v>2627</v>
      </c>
      <c r="P364" s="466">
        <v>659</v>
      </c>
      <c r="Q364" s="29">
        <v>16165</v>
      </c>
      <c r="R364" s="467">
        <f t="shared" si="0"/>
        <v>4.0767089390658831E-2</v>
      </c>
    </row>
    <row r="365" spans="2:18" x14ac:dyDescent="0.25">
      <c r="B365" s="148">
        <v>309</v>
      </c>
      <c r="C365" s="6" t="s">
        <v>2711</v>
      </c>
      <c r="D365" s="6" t="s">
        <v>2607</v>
      </c>
      <c r="E365" s="6" t="s">
        <v>342</v>
      </c>
      <c r="J365" s="30">
        <v>801</v>
      </c>
      <c r="K365" s="465" t="s">
        <v>2649</v>
      </c>
      <c r="L365" s="468">
        <v>3.0833333333333335</v>
      </c>
      <c r="N365" s="29">
        <v>603</v>
      </c>
      <c r="O365" s="465" t="s">
        <v>2628</v>
      </c>
      <c r="P365" s="466">
        <v>3367</v>
      </c>
      <c r="Q365" s="29">
        <v>61959</v>
      </c>
      <c r="R365" s="467">
        <f t="shared" si="0"/>
        <v>5.4342387708000449E-2</v>
      </c>
    </row>
    <row r="366" spans="2:18" x14ac:dyDescent="0.25">
      <c r="B366" s="148">
        <v>401</v>
      </c>
      <c r="C366" s="6" t="s">
        <v>2712</v>
      </c>
      <c r="D366" s="6" t="s">
        <v>2608</v>
      </c>
      <c r="E366" s="6" t="s">
        <v>2713</v>
      </c>
      <c r="J366" s="30">
        <v>802</v>
      </c>
      <c r="K366" s="465" t="s">
        <v>2650</v>
      </c>
      <c r="L366" s="468">
        <v>80.25</v>
      </c>
      <c r="N366" s="29">
        <v>604</v>
      </c>
      <c r="O366" s="465" t="s">
        <v>292</v>
      </c>
      <c r="P366" s="466">
        <v>901</v>
      </c>
      <c r="Q366" s="29">
        <v>32270</v>
      </c>
      <c r="R366" s="467">
        <f t="shared" si="0"/>
        <v>2.7920669352339635E-2</v>
      </c>
    </row>
    <row r="367" spans="2:18" x14ac:dyDescent="0.25">
      <c r="B367" s="148">
        <v>402</v>
      </c>
      <c r="C367" s="6" t="s">
        <v>2714</v>
      </c>
      <c r="D367" s="6" t="s">
        <v>2609</v>
      </c>
      <c r="E367" s="6" t="s">
        <v>653</v>
      </c>
      <c r="J367" s="30">
        <v>803</v>
      </c>
      <c r="K367" s="465" t="s">
        <v>2651</v>
      </c>
      <c r="L367" s="468">
        <v>91.833333333333329</v>
      </c>
      <c r="N367" s="29">
        <v>605</v>
      </c>
      <c r="O367" s="465" t="s">
        <v>2629</v>
      </c>
      <c r="P367" s="466">
        <v>1139</v>
      </c>
      <c r="Q367" s="29">
        <v>22299</v>
      </c>
      <c r="R367" s="467">
        <f t="shared" si="0"/>
        <v>5.107852370061438E-2</v>
      </c>
    </row>
    <row r="368" spans="2:18" x14ac:dyDescent="0.25">
      <c r="B368" s="148">
        <v>403</v>
      </c>
      <c r="C368" s="6" t="s">
        <v>2715</v>
      </c>
      <c r="D368" s="6" t="s">
        <v>2610</v>
      </c>
      <c r="E368" s="6" t="s">
        <v>343</v>
      </c>
      <c r="J368" s="30">
        <v>804</v>
      </c>
      <c r="K368" s="465" t="s">
        <v>2652</v>
      </c>
      <c r="L368" s="468">
        <v>34.166666666666664</v>
      </c>
      <c r="N368" s="29">
        <v>606</v>
      </c>
      <c r="O368" s="465" t="s">
        <v>2630</v>
      </c>
      <c r="P368" s="466">
        <v>5677</v>
      </c>
      <c r="Q368" s="29">
        <v>73849</v>
      </c>
      <c r="R368" s="467">
        <f t="shared" si="0"/>
        <v>7.6873078850085985E-2</v>
      </c>
    </row>
    <row r="369" spans="2:18" x14ac:dyDescent="0.25">
      <c r="B369" s="148">
        <v>404</v>
      </c>
      <c r="C369" s="6" t="s">
        <v>2716</v>
      </c>
      <c r="D369" s="6" t="s">
        <v>2611</v>
      </c>
      <c r="E369" s="6" t="s">
        <v>2717</v>
      </c>
      <c r="J369" s="30">
        <v>805</v>
      </c>
      <c r="K369" s="465" t="s">
        <v>2653</v>
      </c>
      <c r="L369" s="468">
        <v>72.166666666666671</v>
      </c>
      <c r="N369" s="29">
        <v>607</v>
      </c>
      <c r="O369" s="465" t="s">
        <v>293</v>
      </c>
      <c r="P369" s="466">
        <v>1603</v>
      </c>
      <c r="Q369" s="29">
        <v>21644</v>
      </c>
      <c r="R369" s="467">
        <f t="shared" si="0"/>
        <v>7.4062095730918501E-2</v>
      </c>
    </row>
    <row r="370" spans="2:18" x14ac:dyDescent="0.25">
      <c r="B370" s="148">
        <v>405</v>
      </c>
      <c r="C370" s="6" t="s">
        <v>2718</v>
      </c>
      <c r="D370" s="6" t="s">
        <v>2612</v>
      </c>
      <c r="E370" s="6" t="s">
        <v>2719</v>
      </c>
      <c r="J370" s="30">
        <v>806</v>
      </c>
      <c r="K370" s="465" t="s">
        <v>2654</v>
      </c>
      <c r="L370" s="468">
        <v>55.5</v>
      </c>
      <c r="N370" s="29">
        <v>608</v>
      </c>
      <c r="O370" s="465" t="s">
        <v>2631</v>
      </c>
      <c r="P370" s="466">
        <v>5554</v>
      </c>
      <c r="Q370" s="29">
        <v>39971</v>
      </c>
      <c r="R370" s="467">
        <f t="shared" si="0"/>
        <v>0.13895073928598234</v>
      </c>
    </row>
    <row r="371" spans="2:18" x14ac:dyDescent="0.25">
      <c r="B371" s="148">
        <v>406</v>
      </c>
      <c r="C371" s="6" t="s">
        <v>2720</v>
      </c>
      <c r="D371" s="6" t="s">
        <v>2613</v>
      </c>
      <c r="E371" s="6" t="s">
        <v>2721</v>
      </c>
      <c r="J371" s="30">
        <v>807</v>
      </c>
      <c r="K371" s="465" t="s">
        <v>2655</v>
      </c>
      <c r="L371" s="468">
        <v>34</v>
      </c>
      <c r="N371" s="29">
        <v>609</v>
      </c>
      <c r="O371" s="465" t="s">
        <v>2632</v>
      </c>
      <c r="P371" s="466">
        <v>11640</v>
      </c>
      <c r="Q371" s="29">
        <v>84331</v>
      </c>
      <c r="R371" s="467">
        <f t="shared" si="0"/>
        <v>0.13802753435865814</v>
      </c>
    </row>
    <row r="372" spans="2:18" x14ac:dyDescent="0.25">
      <c r="B372" s="148">
        <v>407</v>
      </c>
      <c r="C372" s="6" t="s">
        <v>2722</v>
      </c>
      <c r="D372" s="6" t="s">
        <v>2614</v>
      </c>
      <c r="E372" s="6" t="s">
        <v>2723</v>
      </c>
      <c r="J372" s="30">
        <v>808</v>
      </c>
      <c r="K372" s="465" t="s">
        <v>2656</v>
      </c>
      <c r="L372" s="468">
        <v>18.25</v>
      </c>
      <c r="N372" s="29">
        <v>610</v>
      </c>
      <c r="O372" s="465" t="s">
        <v>2633</v>
      </c>
      <c r="P372" s="466">
        <v>2366</v>
      </c>
      <c r="Q372" s="29">
        <v>43992</v>
      </c>
      <c r="R372" s="467">
        <f t="shared" si="0"/>
        <v>5.3782505910165486E-2</v>
      </c>
    </row>
    <row r="373" spans="2:18" x14ac:dyDescent="0.25">
      <c r="B373" s="148">
        <v>501</v>
      </c>
      <c r="C373" s="6" t="s">
        <v>2724</v>
      </c>
      <c r="D373" s="6" t="s">
        <v>2615</v>
      </c>
      <c r="E373" s="6" t="s">
        <v>2725</v>
      </c>
      <c r="J373" s="30">
        <v>809</v>
      </c>
      <c r="K373" s="465" t="s">
        <v>2657</v>
      </c>
      <c r="L373" s="468">
        <v>2.0909090909090908</v>
      </c>
      <c r="N373" s="29">
        <v>611</v>
      </c>
      <c r="O373" s="465" t="s">
        <v>2634</v>
      </c>
      <c r="P373" s="466">
        <v>1630</v>
      </c>
      <c r="Q373" s="29">
        <v>68925</v>
      </c>
      <c r="R373" s="467">
        <f t="shared" si="0"/>
        <v>2.3648893725063475E-2</v>
      </c>
    </row>
    <row r="374" spans="2:18" x14ac:dyDescent="0.25">
      <c r="B374" s="148">
        <v>502</v>
      </c>
      <c r="C374" s="6" t="s">
        <v>2726</v>
      </c>
      <c r="D374" s="6" t="s">
        <v>2616</v>
      </c>
      <c r="E374" s="6" t="s">
        <v>2727</v>
      </c>
      <c r="J374" s="30">
        <v>810</v>
      </c>
      <c r="K374" s="465" t="s">
        <v>2658</v>
      </c>
      <c r="L374" s="468">
        <v>14.666666666666666</v>
      </c>
      <c r="N374" s="29">
        <v>612</v>
      </c>
      <c r="O374" s="465" t="s">
        <v>2635</v>
      </c>
      <c r="P374" s="466">
        <v>625</v>
      </c>
      <c r="Q374" s="29">
        <v>26292</v>
      </c>
      <c r="R374" s="467">
        <f t="shared" si="0"/>
        <v>2.3771489426441503E-2</v>
      </c>
    </row>
    <row r="375" spans="2:18" x14ac:dyDescent="0.25">
      <c r="B375" s="148">
        <v>503</v>
      </c>
      <c r="C375" s="6" t="s">
        <v>2728</v>
      </c>
      <c r="D375" s="6" t="s">
        <v>2617</v>
      </c>
      <c r="E375" s="6" t="s">
        <v>643</v>
      </c>
      <c r="J375" s="30">
        <v>811</v>
      </c>
      <c r="K375" s="465" t="s">
        <v>2659</v>
      </c>
      <c r="L375" s="468">
        <v>10.75</v>
      </c>
      <c r="N375" s="29">
        <v>613</v>
      </c>
      <c r="O375" s="465" t="s">
        <v>2636</v>
      </c>
      <c r="P375" s="466">
        <v>1020</v>
      </c>
      <c r="Q375" s="29">
        <v>47160</v>
      </c>
      <c r="R375" s="467">
        <f t="shared" si="0"/>
        <v>2.1628498727735368E-2</v>
      </c>
    </row>
    <row r="376" spans="2:18" x14ac:dyDescent="0.25">
      <c r="B376" s="148">
        <v>504</v>
      </c>
      <c r="C376" s="6" t="s">
        <v>2729</v>
      </c>
      <c r="D376" s="6" t="s">
        <v>2618</v>
      </c>
      <c r="E376" s="6" t="s">
        <v>2730</v>
      </c>
      <c r="N376" s="29">
        <v>701</v>
      </c>
      <c r="O376" s="465" t="s">
        <v>2637</v>
      </c>
      <c r="P376" s="466">
        <v>4283</v>
      </c>
      <c r="Q376" s="29">
        <v>77704</v>
      </c>
      <c r="R376" s="467">
        <f t="shared" si="0"/>
        <v>5.5119427571296203E-2</v>
      </c>
    </row>
    <row r="377" spans="2:18" x14ac:dyDescent="0.25">
      <c r="B377" s="148">
        <v>505</v>
      </c>
      <c r="C377" s="6" t="s">
        <v>2731</v>
      </c>
      <c r="D377" s="6" t="s">
        <v>2619</v>
      </c>
      <c r="E377" s="6" t="s">
        <v>2732</v>
      </c>
      <c r="N377" s="29">
        <v>702</v>
      </c>
      <c r="O377" s="465" t="s">
        <v>2638</v>
      </c>
      <c r="P377" s="466">
        <v>1995</v>
      </c>
      <c r="Q377" s="29">
        <v>62561</v>
      </c>
      <c r="R377" s="467">
        <f t="shared" si="0"/>
        <v>3.1888876456578383E-2</v>
      </c>
    </row>
    <row r="378" spans="2:18" x14ac:dyDescent="0.25">
      <c r="B378" s="148">
        <v>506</v>
      </c>
      <c r="C378" s="6" t="s">
        <v>2733</v>
      </c>
      <c r="D378" s="6" t="s">
        <v>2620</v>
      </c>
      <c r="E378" s="6" t="s">
        <v>657</v>
      </c>
      <c r="N378" s="29">
        <v>703</v>
      </c>
      <c r="O378" s="465" t="s">
        <v>2639</v>
      </c>
      <c r="P378" s="466">
        <v>7019</v>
      </c>
      <c r="Q378" s="29">
        <v>74408</v>
      </c>
      <c r="R378" s="467">
        <f t="shared" si="0"/>
        <v>9.4331254703795289E-2</v>
      </c>
    </row>
    <row r="379" spans="2:18" x14ac:dyDescent="0.25">
      <c r="B379" s="148">
        <v>507</v>
      </c>
      <c r="C379" s="6" t="s">
        <v>2734</v>
      </c>
      <c r="D379" s="6" t="s">
        <v>2621</v>
      </c>
      <c r="E379" s="6" t="s">
        <v>2735</v>
      </c>
      <c r="N379" s="29">
        <v>704</v>
      </c>
      <c r="O379" s="465" t="s">
        <v>2640</v>
      </c>
      <c r="P379" s="466">
        <v>2096</v>
      </c>
      <c r="Q379" s="29">
        <v>33668</v>
      </c>
      <c r="R379" s="467">
        <f t="shared" si="0"/>
        <v>6.2254960199596053E-2</v>
      </c>
    </row>
    <row r="380" spans="2:18" x14ac:dyDescent="0.25">
      <c r="B380" s="148">
        <v>508</v>
      </c>
      <c r="C380" s="6" t="s">
        <v>2736</v>
      </c>
      <c r="D380" s="6" t="s">
        <v>2622</v>
      </c>
      <c r="E380" s="6" t="s">
        <v>2737</v>
      </c>
      <c r="N380" s="29">
        <v>705</v>
      </c>
      <c r="O380" s="465" t="s">
        <v>291</v>
      </c>
      <c r="P380" s="466">
        <v>906</v>
      </c>
      <c r="Q380" s="29">
        <v>12004</v>
      </c>
      <c r="R380" s="467">
        <f t="shared" si="0"/>
        <v>7.5474841719426852E-2</v>
      </c>
    </row>
    <row r="381" spans="2:18" x14ac:dyDescent="0.25">
      <c r="B381" s="148">
        <v>509</v>
      </c>
      <c r="C381" s="6" t="s">
        <v>2738</v>
      </c>
      <c r="D381" s="6" t="s">
        <v>2623</v>
      </c>
      <c r="E381" s="6" t="s">
        <v>2739</v>
      </c>
      <c r="N381" s="29">
        <v>706</v>
      </c>
      <c r="O381" s="465" t="s">
        <v>2641</v>
      </c>
      <c r="P381" s="466">
        <v>3733</v>
      </c>
      <c r="Q381" s="29">
        <v>104711</v>
      </c>
      <c r="R381" s="467">
        <f t="shared" si="0"/>
        <v>3.5650504722521986E-2</v>
      </c>
    </row>
    <row r="382" spans="2:18" x14ac:dyDescent="0.25">
      <c r="B382" s="148">
        <v>510</v>
      </c>
      <c r="C382" s="6" t="s">
        <v>2740</v>
      </c>
      <c r="D382" s="6" t="s">
        <v>2624</v>
      </c>
      <c r="E382" s="6" t="s">
        <v>2741</v>
      </c>
      <c r="N382" s="29">
        <v>707</v>
      </c>
      <c r="O382" s="465" t="s">
        <v>2642</v>
      </c>
      <c r="P382" s="466">
        <v>7449</v>
      </c>
      <c r="Q382" s="29">
        <v>174286</v>
      </c>
      <c r="R382" s="467">
        <f t="shared" si="0"/>
        <v>4.2740093868698578E-2</v>
      </c>
    </row>
    <row r="383" spans="2:18" x14ac:dyDescent="0.25">
      <c r="B383" s="148">
        <v>511</v>
      </c>
      <c r="C383" s="6" t="s">
        <v>2742</v>
      </c>
      <c r="D383" s="6" t="s">
        <v>2625</v>
      </c>
      <c r="E383" s="6" t="s">
        <v>344</v>
      </c>
      <c r="N383" s="29">
        <v>708</v>
      </c>
      <c r="O383" s="465" t="s">
        <v>2643</v>
      </c>
      <c r="P383" s="466">
        <v>5613</v>
      </c>
      <c r="Q383" s="29">
        <v>59995</v>
      </c>
      <c r="R383" s="467">
        <f t="shared" si="0"/>
        <v>9.3557796483040259E-2</v>
      </c>
    </row>
    <row r="384" spans="2:18" x14ac:dyDescent="0.25">
      <c r="B384" s="148">
        <v>601</v>
      </c>
      <c r="C384" s="6" t="s">
        <v>2743</v>
      </c>
      <c r="D384" s="6" t="s">
        <v>2626</v>
      </c>
      <c r="E384" s="6" t="s">
        <v>345</v>
      </c>
      <c r="N384" s="29">
        <v>709</v>
      </c>
      <c r="O384" s="465" t="s">
        <v>2644</v>
      </c>
      <c r="P384" s="466">
        <v>1596</v>
      </c>
      <c r="Q384" s="29">
        <v>36610</v>
      </c>
      <c r="R384" s="467">
        <f t="shared" si="0"/>
        <v>4.3594646271510516E-2</v>
      </c>
    </row>
    <row r="385" spans="2:18" x14ac:dyDescent="0.25">
      <c r="B385" s="148">
        <v>602</v>
      </c>
      <c r="C385" s="6" t="s">
        <v>2744</v>
      </c>
      <c r="D385" s="6" t="s">
        <v>2627</v>
      </c>
      <c r="E385" s="6" t="s">
        <v>2745</v>
      </c>
      <c r="N385" s="29">
        <v>710</v>
      </c>
      <c r="O385" s="465" t="s">
        <v>2645</v>
      </c>
      <c r="P385" s="466">
        <v>2872</v>
      </c>
      <c r="Q385" s="29">
        <v>53849</v>
      </c>
      <c r="R385" s="467">
        <f t="shared" si="0"/>
        <v>5.3334323757172834E-2</v>
      </c>
    </row>
    <row r="386" spans="2:18" x14ac:dyDescent="0.25">
      <c r="B386" s="148">
        <v>603</v>
      </c>
      <c r="C386" s="6" t="s">
        <v>2746</v>
      </c>
      <c r="D386" s="6" t="s">
        <v>2628</v>
      </c>
      <c r="E386" s="6" t="s">
        <v>2747</v>
      </c>
      <c r="N386" s="29">
        <v>711</v>
      </c>
      <c r="O386" s="465" t="s">
        <v>2646</v>
      </c>
      <c r="P386" s="466">
        <v>1410</v>
      </c>
      <c r="Q386" s="29">
        <v>20623</v>
      </c>
      <c r="R386" s="467">
        <f t="shared" ref="R386:R399" si="1">P386/Q386</f>
        <v>6.8370266207632258E-2</v>
      </c>
    </row>
    <row r="387" spans="2:18" x14ac:dyDescent="0.25">
      <c r="B387" s="148">
        <v>604</v>
      </c>
      <c r="C387" s="6" t="s">
        <v>2748</v>
      </c>
      <c r="D387" s="6" t="s">
        <v>292</v>
      </c>
      <c r="E387" s="6" t="s">
        <v>2749</v>
      </c>
      <c r="N387" s="29">
        <v>712</v>
      </c>
      <c r="O387" s="465" t="s">
        <v>2647</v>
      </c>
      <c r="P387" s="466">
        <v>2238</v>
      </c>
      <c r="Q387" s="29">
        <v>32800</v>
      </c>
      <c r="R387" s="467">
        <f t="shared" si="1"/>
        <v>6.8231707317073176E-2</v>
      </c>
    </row>
    <row r="388" spans="2:18" x14ac:dyDescent="0.25">
      <c r="B388" s="148">
        <v>605</v>
      </c>
      <c r="C388" s="6" t="s">
        <v>2750</v>
      </c>
      <c r="D388" s="6" t="s">
        <v>2629</v>
      </c>
      <c r="E388" s="6" t="s">
        <v>2751</v>
      </c>
      <c r="N388" s="29">
        <v>713</v>
      </c>
      <c r="O388" s="465" t="s">
        <v>2648</v>
      </c>
      <c r="P388" s="466">
        <v>6609</v>
      </c>
      <c r="Q388" s="29">
        <v>80607</v>
      </c>
      <c r="R388" s="467">
        <f t="shared" si="1"/>
        <v>8.1990397856265579E-2</v>
      </c>
    </row>
    <row r="389" spans="2:18" x14ac:dyDescent="0.25">
      <c r="B389" s="148">
        <v>606</v>
      </c>
      <c r="C389" s="6" t="s">
        <v>2752</v>
      </c>
      <c r="D389" s="6" t="s">
        <v>2630</v>
      </c>
      <c r="E389" s="6" t="s">
        <v>2753</v>
      </c>
      <c r="N389" s="29">
        <v>801</v>
      </c>
      <c r="O389" s="465" t="s">
        <v>2649</v>
      </c>
      <c r="P389" s="466">
        <v>3710</v>
      </c>
      <c r="Q389" s="29">
        <v>31759</v>
      </c>
      <c r="R389" s="467">
        <f t="shared" si="1"/>
        <v>0.11681728014106238</v>
      </c>
    </row>
    <row r="390" spans="2:18" x14ac:dyDescent="0.25">
      <c r="B390" s="148">
        <v>607</v>
      </c>
      <c r="C390" s="6" t="s">
        <v>2754</v>
      </c>
      <c r="D390" s="6" t="s">
        <v>293</v>
      </c>
      <c r="E390" s="6" t="s">
        <v>661</v>
      </c>
      <c r="N390" s="29">
        <v>802</v>
      </c>
      <c r="O390" s="465" t="s">
        <v>2650</v>
      </c>
      <c r="P390" s="466">
        <v>1058</v>
      </c>
      <c r="Q390" s="29">
        <v>67908</v>
      </c>
      <c r="R390" s="467">
        <f t="shared" si="1"/>
        <v>1.5579902220651469E-2</v>
      </c>
    </row>
    <row r="391" spans="2:18" x14ac:dyDescent="0.25">
      <c r="B391" s="148">
        <v>608</v>
      </c>
      <c r="C391" s="6" t="s">
        <v>2755</v>
      </c>
      <c r="D391" s="6" t="s">
        <v>2631</v>
      </c>
      <c r="E391" s="6" t="s">
        <v>2756</v>
      </c>
      <c r="N391" s="29">
        <v>803</v>
      </c>
      <c r="O391" s="465" t="s">
        <v>2651</v>
      </c>
      <c r="P391" s="466">
        <v>2415</v>
      </c>
      <c r="Q391" s="29">
        <v>82255</v>
      </c>
      <c r="R391" s="467">
        <f t="shared" si="1"/>
        <v>2.935991733025348E-2</v>
      </c>
    </row>
    <row r="392" spans="2:18" x14ac:dyDescent="0.25">
      <c r="B392" s="148">
        <v>609</v>
      </c>
      <c r="C392" s="6" t="s">
        <v>2757</v>
      </c>
      <c r="D392" s="6" t="s">
        <v>2632</v>
      </c>
      <c r="E392" s="6" t="s">
        <v>2758</v>
      </c>
      <c r="N392" s="29">
        <v>804</v>
      </c>
      <c r="O392" s="465" t="s">
        <v>2652</v>
      </c>
      <c r="P392" s="466">
        <v>475</v>
      </c>
      <c r="Q392" s="29">
        <v>28860</v>
      </c>
      <c r="R392" s="467">
        <f t="shared" si="1"/>
        <v>1.6458766458766459E-2</v>
      </c>
    </row>
    <row r="393" spans="2:18" x14ac:dyDescent="0.25">
      <c r="B393" s="148">
        <v>610</v>
      </c>
      <c r="C393" s="6" t="s">
        <v>2759</v>
      </c>
      <c r="D393" s="6" t="s">
        <v>2633</v>
      </c>
      <c r="E393" s="6" t="s">
        <v>2760</v>
      </c>
      <c r="N393" s="29">
        <v>805</v>
      </c>
      <c r="O393" s="465" t="s">
        <v>2653</v>
      </c>
      <c r="P393" s="466">
        <v>998</v>
      </c>
      <c r="Q393" s="29">
        <v>60072</v>
      </c>
      <c r="R393" s="467">
        <f t="shared" si="1"/>
        <v>1.6613397256625383E-2</v>
      </c>
    </row>
    <row r="394" spans="2:18" x14ac:dyDescent="0.25">
      <c r="B394" s="148">
        <v>611</v>
      </c>
      <c r="C394" s="6" t="s">
        <v>2761</v>
      </c>
      <c r="D394" s="6" t="s">
        <v>2634</v>
      </c>
      <c r="E394" s="6" t="s">
        <v>2762</v>
      </c>
      <c r="N394" s="29">
        <v>806</v>
      </c>
      <c r="O394" s="465" t="s">
        <v>2654</v>
      </c>
      <c r="P394" s="466">
        <v>10185</v>
      </c>
      <c r="Q394" s="29">
        <v>127365</v>
      </c>
      <c r="R394" s="467">
        <f t="shared" si="1"/>
        <v>7.996702390766694E-2</v>
      </c>
    </row>
    <row r="395" spans="2:18" x14ac:dyDescent="0.25">
      <c r="B395" s="148">
        <v>612</v>
      </c>
      <c r="C395" s="6" t="s">
        <v>2763</v>
      </c>
      <c r="D395" s="6" t="s">
        <v>2635</v>
      </c>
      <c r="E395" s="6" t="s">
        <v>2764</v>
      </c>
      <c r="N395" s="29">
        <v>807</v>
      </c>
      <c r="O395" s="465" t="s">
        <v>2655</v>
      </c>
      <c r="P395" s="466">
        <v>6888</v>
      </c>
      <c r="Q395" s="29">
        <v>110713</v>
      </c>
      <c r="R395" s="467">
        <f t="shared" si="1"/>
        <v>6.2214916044186316E-2</v>
      </c>
    </row>
    <row r="396" spans="2:18" x14ac:dyDescent="0.25">
      <c r="B396" s="148">
        <v>613</v>
      </c>
      <c r="C396" s="6" t="s">
        <v>2765</v>
      </c>
      <c r="D396" s="6" t="s">
        <v>2636</v>
      </c>
      <c r="E396" s="6" t="s">
        <v>2766</v>
      </c>
      <c r="N396" s="29">
        <v>808</v>
      </c>
      <c r="O396" s="465" t="s">
        <v>2656</v>
      </c>
      <c r="P396" s="466">
        <v>6873</v>
      </c>
      <c r="Q396" s="29">
        <v>62335</v>
      </c>
      <c r="R396" s="467">
        <f t="shared" si="1"/>
        <v>0.11025908398171172</v>
      </c>
    </row>
    <row r="397" spans="2:18" x14ac:dyDescent="0.25">
      <c r="B397" s="148">
        <v>701</v>
      </c>
      <c r="C397" s="6" t="s">
        <v>2767</v>
      </c>
      <c r="D397" s="6" t="s">
        <v>2637</v>
      </c>
      <c r="E397" s="6" t="s">
        <v>2768</v>
      </c>
      <c r="N397" s="29">
        <v>809</v>
      </c>
      <c r="O397" s="465" t="s">
        <v>2657</v>
      </c>
      <c r="P397" s="466">
        <v>1650</v>
      </c>
      <c r="Q397" s="29">
        <v>22845</v>
      </c>
      <c r="R397" s="467">
        <f t="shared" si="1"/>
        <v>7.2225869993434014E-2</v>
      </c>
    </row>
    <row r="398" spans="2:18" x14ac:dyDescent="0.25">
      <c r="B398" s="148">
        <v>702</v>
      </c>
      <c r="C398" s="6" t="s">
        <v>2769</v>
      </c>
      <c r="D398" s="6" t="s">
        <v>2638</v>
      </c>
      <c r="E398" s="6" t="s">
        <v>2770</v>
      </c>
      <c r="N398" s="29">
        <v>810</v>
      </c>
      <c r="O398" s="465" t="s">
        <v>2658</v>
      </c>
      <c r="P398" s="466">
        <v>7974</v>
      </c>
      <c r="Q398" s="29">
        <v>99500</v>
      </c>
      <c r="R398" s="467">
        <f t="shared" si="1"/>
        <v>8.0140703517587938E-2</v>
      </c>
    </row>
    <row r="399" spans="2:18" x14ac:dyDescent="0.25">
      <c r="B399" s="148">
        <v>703</v>
      </c>
      <c r="C399" s="6" t="s">
        <v>2771</v>
      </c>
      <c r="D399" s="6" t="s">
        <v>2639</v>
      </c>
      <c r="E399" s="6" t="s">
        <v>2772</v>
      </c>
      <c r="N399" s="29">
        <v>811</v>
      </c>
      <c r="O399" s="465" t="s">
        <v>2659</v>
      </c>
      <c r="P399" s="466">
        <v>10141</v>
      </c>
      <c r="Q399" s="29">
        <v>105605</v>
      </c>
      <c r="R399" s="467">
        <f t="shared" si="1"/>
        <v>9.6027650205956161E-2</v>
      </c>
    </row>
    <row r="400" spans="2:18" x14ac:dyDescent="0.25">
      <c r="B400" s="148">
        <v>704</v>
      </c>
      <c r="C400" s="6" t="s">
        <v>2773</v>
      </c>
      <c r="D400" s="6" t="s">
        <v>2640</v>
      </c>
      <c r="E400" s="6" t="s">
        <v>2774</v>
      </c>
    </row>
    <row r="401" spans="2:5" x14ac:dyDescent="0.25">
      <c r="B401" s="148">
        <v>705</v>
      </c>
      <c r="C401" s="6" t="s">
        <v>2775</v>
      </c>
      <c r="D401" s="6" t="s">
        <v>291</v>
      </c>
      <c r="E401" s="6" t="s">
        <v>2776</v>
      </c>
    </row>
    <row r="402" spans="2:5" x14ac:dyDescent="0.25">
      <c r="B402" s="148">
        <v>706</v>
      </c>
      <c r="C402" s="6" t="s">
        <v>2777</v>
      </c>
      <c r="D402" s="6" t="s">
        <v>2641</v>
      </c>
      <c r="E402" s="6" t="s">
        <v>2778</v>
      </c>
    </row>
    <row r="403" spans="2:5" x14ac:dyDescent="0.25">
      <c r="B403" s="148">
        <v>707</v>
      </c>
      <c r="C403" s="6" t="s">
        <v>2779</v>
      </c>
      <c r="D403" s="6" t="s">
        <v>2642</v>
      </c>
      <c r="E403" s="6" t="s">
        <v>346</v>
      </c>
    </row>
    <row r="404" spans="2:5" x14ac:dyDescent="0.25">
      <c r="B404" s="148">
        <v>708</v>
      </c>
      <c r="C404" s="6" t="s">
        <v>2780</v>
      </c>
      <c r="D404" s="6" t="s">
        <v>2643</v>
      </c>
      <c r="E404" s="6" t="s">
        <v>2781</v>
      </c>
    </row>
    <row r="405" spans="2:5" x14ac:dyDescent="0.25">
      <c r="B405" s="148">
        <v>709</v>
      </c>
      <c r="C405" s="6" t="s">
        <v>2782</v>
      </c>
      <c r="D405" s="6" t="s">
        <v>2644</v>
      </c>
      <c r="E405" s="6" t="s">
        <v>2783</v>
      </c>
    </row>
    <row r="406" spans="2:5" x14ac:dyDescent="0.25">
      <c r="B406" s="148">
        <v>710</v>
      </c>
      <c r="C406" s="6" t="s">
        <v>2784</v>
      </c>
      <c r="D406" s="6" t="s">
        <v>2645</v>
      </c>
      <c r="E406" s="6" t="s">
        <v>2785</v>
      </c>
    </row>
    <row r="407" spans="2:5" x14ac:dyDescent="0.25">
      <c r="B407" s="148">
        <v>711</v>
      </c>
      <c r="C407" s="6" t="s">
        <v>2786</v>
      </c>
      <c r="D407" s="6" t="s">
        <v>2646</v>
      </c>
      <c r="E407" s="6" t="s">
        <v>2105</v>
      </c>
    </row>
    <row r="408" spans="2:5" x14ac:dyDescent="0.25">
      <c r="B408" s="148">
        <v>712</v>
      </c>
      <c r="C408" s="6" t="s">
        <v>2787</v>
      </c>
      <c r="D408" s="6" t="s">
        <v>2647</v>
      </c>
      <c r="E408" s="6" t="s">
        <v>664</v>
      </c>
    </row>
    <row r="409" spans="2:5" x14ac:dyDescent="0.25">
      <c r="B409" s="148">
        <v>713</v>
      </c>
      <c r="C409" s="6" t="s">
        <v>2788</v>
      </c>
      <c r="D409" s="6" t="s">
        <v>2648</v>
      </c>
      <c r="E409" s="6" t="s">
        <v>2789</v>
      </c>
    </row>
    <row r="410" spans="2:5" x14ac:dyDescent="0.25">
      <c r="B410" s="148">
        <v>801</v>
      </c>
      <c r="C410" s="6" t="s">
        <v>2790</v>
      </c>
      <c r="D410" s="6" t="s">
        <v>2649</v>
      </c>
      <c r="E410" s="6" t="s">
        <v>2791</v>
      </c>
    </row>
    <row r="411" spans="2:5" x14ac:dyDescent="0.25">
      <c r="B411" s="148">
        <v>802</v>
      </c>
      <c r="C411" s="6" t="s">
        <v>2792</v>
      </c>
      <c r="D411" s="6" t="s">
        <v>2650</v>
      </c>
      <c r="E411" s="6" t="s">
        <v>2793</v>
      </c>
    </row>
    <row r="412" spans="2:5" x14ac:dyDescent="0.25">
      <c r="B412" s="148">
        <v>803</v>
      </c>
      <c r="C412" s="6" t="s">
        <v>2794</v>
      </c>
      <c r="D412" s="6" t="s">
        <v>2651</v>
      </c>
      <c r="E412" s="6" t="s">
        <v>2795</v>
      </c>
    </row>
    <row r="413" spans="2:5" x14ac:dyDescent="0.25">
      <c r="B413" s="148">
        <v>804</v>
      </c>
      <c r="C413" s="6" t="s">
        <v>2796</v>
      </c>
      <c r="D413" s="6" t="s">
        <v>2652</v>
      </c>
      <c r="E413" s="6" t="s">
        <v>2797</v>
      </c>
    </row>
    <row r="414" spans="2:5" x14ac:dyDescent="0.25">
      <c r="B414" s="148">
        <v>805</v>
      </c>
      <c r="C414" s="6" t="s">
        <v>2798</v>
      </c>
      <c r="D414" s="6" t="s">
        <v>2653</v>
      </c>
      <c r="E414" s="6" t="s">
        <v>2799</v>
      </c>
    </row>
    <row r="415" spans="2:5" x14ac:dyDescent="0.25">
      <c r="B415" s="148">
        <v>806</v>
      </c>
      <c r="C415" s="6" t="s">
        <v>2800</v>
      </c>
      <c r="D415" s="6" t="s">
        <v>2801</v>
      </c>
      <c r="E415" s="6" t="s">
        <v>2802</v>
      </c>
    </row>
    <row r="416" spans="2:5" x14ac:dyDescent="0.25">
      <c r="B416" s="148">
        <v>807</v>
      </c>
      <c r="C416" s="6" t="s">
        <v>2803</v>
      </c>
      <c r="D416" s="6" t="s">
        <v>2655</v>
      </c>
      <c r="E416" s="6" t="s">
        <v>2804</v>
      </c>
    </row>
    <row r="417" spans="2:5" x14ac:dyDescent="0.25">
      <c r="B417" s="148">
        <v>808</v>
      </c>
      <c r="C417" s="6" t="s">
        <v>2805</v>
      </c>
      <c r="D417" s="6" t="s">
        <v>2656</v>
      </c>
      <c r="E417" s="6" t="s">
        <v>2806</v>
      </c>
    </row>
    <row r="418" spans="2:5" x14ac:dyDescent="0.25">
      <c r="B418" s="148">
        <v>809</v>
      </c>
      <c r="C418" s="6" t="s">
        <v>2807</v>
      </c>
      <c r="D418" s="6" t="s">
        <v>2657</v>
      </c>
      <c r="E418" s="6" t="s">
        <v>2808</v>
      </c>
    </row>
    <row r="419" spans="2:5" x14ac:dyDescent="0.25">
      <c r="B419" s="148">
        <v>810</v>
      </c>
      <c r="C419" s="6" t="s">
        <v>2809</v>
      </c>
      <c r="D419" s="6" t="s">
        <v>2658</v>
      </c>
      <c r="E419" s="6" t="s">
        <v>2810</v>
      </c>
    </row>
    <row r="420" spans="2:5" x14ac:dyDescent="0.25">
      <c r="B420" s="148">
        <v>811</v>
      </c>
      <c r="C420" s="6" t="s">
        <v>2811</v>
      </c>
      <c r="D420" s="6" t="s">
        <v>2659</v>
      </c>
      <c r="E420" s="6" t="s">
        <v>2812</v>
      </c>
    </row>
  </sheetData>
  <mergeCells count="16">
    <mergeCell ref="E44:F44"/>
    <mergeCell ref="H44:I44"/>
    <mergeCell ref="B243:B244"/>
    <mergeCell ref="C243:E243"/>
    <mergeCell ref="B86:B87"/>
    <mergeCell ref="C86:H86"/>
    <mergeCell ref="B101:B102"/>
    <mergeCell ref="E101:E102"/>
    <mergeCell ref="B197:B198"/>
    <mergeCell ref="B206:B207"/>
    <mergeCell ref="C206:E206"/>
    <mergeCell ref="B224:B225"/>
    <mergeCell ref="C224:D224"/>
    <mergeCell ref="E224:F224"/>
    <mergeCell ref="G224:H224"/>
    <mergeCell ref="I224:J224"/>
  </mergeCells>
  <conditionalFormatting sqref="L297:L375">
    <cfRule type="cellIs" dxfId="1" priority="1" operator="lessThan">
      <formula>5</formula>
    </cfRule>
    <cfRule type="cellIs" dxfId="0" priority="2" operator="greaterThan">
      <formula>150</formula>
    </cfRule>
  </conditionalFormatting>
  <pageMargins left="0.7" right="0.7" top="0.75" bottom="0.75" header="0.3" footer="0.3"/>
  <pageSetup paperSize="9" orientation="portrait" r:id="rId1"/>
  <ignoredErrors>
    <ignoredError sqref="H264 H265:H268"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474"/>
  <sheetViews>
    <sheetView workbookViewId="0">
      <selection activeCell="P32" sqref="P32"/>
    </sheetView>
  </sheetViews>
  <sheetFormatPr defaultRowHeight="15" x14ac:dyDescent="0.25"/>
  <cols>
    <col min="1" max="1" width="9.140625" style="1"/>
    <col min="2" max="2" width="18.7109375" style="12" customWidth="1"/>
    <col min="3" max="3" width="17.7109375" style="1" customWidth="1"/>
    <col min="4" max="4" width="21.140625" style="1" customWidth="1"/>
    <col min="5" max="5" width="18.140625" style="1" customWidth="1"/>
    <col min="6" max="6" width="16" style="1" customWidth="1"/>
    <col min="7" max="7" width="15.85546875" style="1" bestFit="1" customWidth="1"/>
    <col min="8" max="8" width="20.28515625" style="1" customWidth="1"/>
    <col min="9" max="9" width="13.5703125" style="1" customWidth="1"/>
    <col min="10" max="10" width="23.42578125" style="1" bestFit="1" customWidth="1"/>
    <col min="11" max="11" width="12.42578125" style="1" bestFit="1" customWidth="1"/>
    <col min="12" max="15" width="9.42578125" style="1" bestFit="1" customWidth="1"/>
    <col min="16" max="16384" width="9.140625" style="1"/>
  </cols>
  <sheetData>
    <row r="2" spans="2:11" ht="15.75" thickBot="1" x14ac:dyDescent="0.3">
      <c r="B2" s="5" t="s">
        <v>1787</v>
      </c>
    </row>
    <row r="3" spans="2:11" ht="29.25" thickBot="1" x14ac:dyDescent="0.3">
      <c r="B3" s="197"/>
      <c r="C3" s="161" t="s">
        <v>265</v>
      </c>
      <c r="D3" s="161" t="s">
        <v>1194</v>
      </c>
    </row>
    <row r="4" spans="2:11" ht="15.75" thickBot="1" x14ac:dyDescent="0.3">
      <c r="B4" s="185">
        <v>2016</v>
      </c>
      <c r="C4" s="163" t="s">
        <v>1195</v>
      </c>
      <c r="D4" s="163" t="s">
        <v>1196</v>
      </c>
    </row>
    <row r="5" spans="2:11" ht="15.75" thickBot="1" x14ac:dyDescent="0.3">
      <c r="B5" s="185">
        <v>2017</v>
      </c>
      <c r="C5" s="187">
        <v>3423</v>
      </c>
      <c r="D5" s="187">
        <v>194619</v>
      </c>
    </row>
    <row r="6" spans="2:11" x14ac:dyDescent="0.25">
      <c r="B6" s="179" t="s">
        <v>263</v>
      </c>
    </row>
    <row r="7" spans="2:11" x14ac:dyDescent="0.25">
      <c r="B7" s="179"/>
    </row>
    <row r="8" spans="2:11" ht="15.75" thickBot="1" x14ac:dyDescent="0.3">
      <c r="B8" s="5" t="s">
        <v>1197</v>
      </c>
    </row>
    <row r="9" spans="2:11" ht="55.5" thickBot="1" x14ac:dyDescent="0.3">
      <c r="B9" s="560" t="s">
        <v>1198</v>
      </c>
      <c r="C9" s="561"/>
      <c r="D9" s="562"/>
      <c r="E9" s="444" t="s">
        <v>1199</v>
      </c>
      <c r="F9" s="445" t="s">
        <v>1201</v>
      </c>
      <c r="G9" s="608" t="s">
        <v>1202</v>
      </c>
      <c r="H9" s="608" t="s">
        <v>1203</v>
      </c>
      <c r="I9" s="551" t="s">
        <v>1204</v>
      </c>
      <c r="J9" s="608" t="s">
        <v>1205</v>
      </c>
      <c r="K9" s="551" t="s">
        <v>36</v>
      </c>
    </row>
    <row r="10" spans="2:11" ht="54" customHeight="1" thickBot="1" x14ac:dyDescent="0.3">
      <c r="B10" s="580"/>
      <c r="C10" s="610"/>
      <c r="D10" s="581"/>
      <c r="E10" s="606" t="s">
        <v>1200</v>
      </c>
      <c r="F10" s="607"/>
      <c r="G10" s="609"/>
      <c r="H10" s="609"/>
      <c r="I10" s="552"/>
      <c r="J10" s="609"/>
      <c r="K10" s="552"/>
    </row>
    <row r="11" spans="2:11" ht="15.75" thickBot="1" x14ac:dyDescent="0.3">
      <c r="B11" s="595" t="s">
        <v>1206</v>
      </c>
      <c r="C11" s="591" t="s">
        <v>36</v>
      </c>
      <c r="D11" s="593"/>
      <c r="E11" s="423">
        <v>119</v>
      </c>
      <c r="F11" s="423">
        <v>33</v>
      </c>
      <c r="G11" s="423">
        <v>113</v>
      </c>
      <c r="H11" s="423">
        <v>3</v>
      </c>
      <c r="I11" s="423">
        <v>2</v>
      </c>
      <c r="J11" s="423">
        <v>704</v>
      </c>
      <c r="K11" s="423">
        <v>974</v>
      </c>
    </row>
    <row r="12" spans="2:11" x14ac:dyDescent="0.25">
      <c r="B12" s="596"/>
      <c r="C12" s="595" t="s">
        <v>1207</v>
      </c>
      <c r="D12" s="189" t="s">
        <v>1208</v>
      </c>
      <c r="E12" s="604">
        <v>36</v>
      </c>
      <c r="F12" s="604">
        <v>4</v>
      </c>
      <c r="G12" s="604">
        <v>7</v>
      </c>
      <c r="H12" s="604">
        <v>1</v>
      </c>
      <c r="I12" s="604">
        <v>0</v>
      </c>
      <c r="J12" s="604">
        <v>240</v>
      </c>
      <c r="K12" s="602">
        <v>288</v>
      </c>
    </row>
    <row r="13" spans="2:11" ht="15.75" thickBot="1" x14ac:dyDescent="0.3">
      <c r="B13" s="596"/>
      <c r="C13" s="596"/>
      <c r="D13" s="190" t="s">
        <v>1209</v>
      </c>
      <c r="E13" s="605"/>
      <c r="F13" s="605"/>
      <c r="G13" s="605"/>
      <c r="H13" s="605"/>
      <c r="I13" s="605"/>
      <c r="J13" s="605"/>
      <c r="K13" s="603"/>
    </row>
    <row r="14" spans="2:11" x14ac:dyDescent="0.25">
      <c r="B14" s="596"/>
      <c r="C14" s="596"/>
      <c r="D14" s="189" t="s">
        <v>1210</v>
      </c>
      <c r="E14" s="604">
        <v>55</v>
      </c>
      <c r="F14" s="604">
        <v>20</v>
      </c>
      <c r="G14" s="604">
        <v>56</v>
      </c>
      <c r="H14" s="604">
        <v>2</v>
      </c>
      <c r="I14" s="604">
        <v>1</v>
      </c>
      <c r="J14" s="604">
        <v>355</v>
      </c>
      <c r="K14" s="602">
        <v>489</v>
      </c>
    </row>
    <row r="15" spans="2:11" ht="15.75" thickBot="1" x14ac:dyDescent="0.3">
      <c r="B15" s="596"/>
      <c r="C15" s="596"/>
      <c r="D15" s="190" t="s">
        <v>1209</v>
      </c>
      <c r="E15" s="605"/>
      <c r="F15" s="605"/>
      <c r="G15" s="605"/>
      <c r="H15" s="605"/>
      <c r="I15" s="605"/>
      <c r="J15" s="605"/>
      <c r="K15" s="603"/>
    </row>
    <row r="16" spans="2:11" x14ac:dyDescent="0.25">
      <c r="B16" s="596"/>
      <c r="C16" s="596"/>
      <c r="D16" s="189" t="s">
        <v>1211</v>
      </c>
      <c r="E16" s="604">
        <v>28</v>
      </c>
      <c r="F16" s="604">
        <v>9</v>
      </c>
      <c r="G16" s="604">
        <v>50</v>
      </c>
      <c r="H16" s="604">
        <v>0</v>
      </c>
      <c r="I16" s="604">
        <v>1</v>
      </c>
      <c r="J16" s="604">
        <v>109</v>
      </c>
      <c r="K16" s="602">
        <v>197</v>
      </c>
    </row>
    <row r="17" spans="2:11" ht="15.75" thickBot="1" x14ac:dyDescent="0.3">
      <c r="B17" s="597"/>
      <c r="C17" s="597"/>
      <c r="D17" s="190" t="s">
        <v>1209</v>
      </c>
      <c r="E17" s="605"/>
      <c r="F17" s="605"/>
      <c r="G17" s="605"/>
      <c r="H17" s="605"/>
      <c r="I17" s="605"/>
      <c r="J17" s="605"/>
      <c r="K17" s="603"/>
    </row>
    <row r="18" spans="2:11" ht="15.75" thickBot="1" x14ac:dyDescent="0.3">
      <c r="B18" s="598" t="s">
        <v>1212</v>
      </c>
      <c r="C18" s="599"/>
      <c r="D18" s="191" t="s">
        <v>1213</v>
      </c>
      <c r="E18" s="191">
        <v>0</v>
      </c>
      <c r="F18" s="191">
        <v>7</v>
      </c>
      <c r="G18" s="191">
        <v>11</v>
      </c>
      <c r="H18" s="191">
        <v>0</v>
      </c>
      <c r="I18" s="191">
        <v>0</v>
      </c>
      <c r="J18" s="191">
        <v>12</v>
      </c>
      <c r="K18" s="423">
        <v>36</v>
      </c>
    </row>
    <row r="19" spans="2:11" x14ac:dyDescent="0.25">
      <c r="B19" s="179" t="s">
        <v>430</v>
      </c>
    </row>
    <row r="20" spans="2:11" x14ac:dyDescent="0.25">
      <c r="B20" s="179"/>
    </row>
    <row r="21" spans="2:11" ht="15.75" thickBot="1" x14ac:dyDescent="0.3">
      <c r="B21" s="5" t="s">
        <v>1214</v>
      </c>
    </row>
    <row r="22" spans="2:11" ht="15.75" thickBot="1" x14ac:dyDescent="0.3">
      <c r="B22" s="545" t="s">
        <v>1215</v>
      </c>
      <c r="C22" s="546"/>
      <c r="D22" s="161">
        <v>2016</v>
      </c>
      <c r="E22" s="161">
        <v>2017</v>
      </c>
    </row>
    <row r="23" spans="2:11" ht="15.75" thickBot="1" x14ac:dyDescent="0.3">
      <c r="B23" s="588" t="s">
        <v>1216</v>
      </c>
      <c r="C23" s="590"/>
      <c r="D23" s="168">
        <v>282</v>
      </c>
      <c r="E23" s="191">
        <v>270</v>
      </c>
    </row>
    <row r="24" spans="2:11" ht="15.75" thickBot="1" x14ac:dyDescent="0.3">
      <c r="B24" s="588" t="s">
        <v>1217</v>
      </c>
      <c r="C24" s="590"/>
      <c r="D24" s="168">
        <v>71</v>
      </c>
      <c r="E24" s="191">
        <v>65</v>
      </c>
    </row>
    <row r="25" spans="2:11" ht="15.75" thickBot="1" x14ac:dyDescent="0.3">
      <c r="B25" s="588" t="s">
        <v>1218</v>
      </c>
      <c r="C25" s="590"/>
      <c r="D25" s="168">
        <v>32</v>
      </c>
      <c r="E25" s="191">
        <v>46</v>
      </c>
    </row>
    <row r="26" spans="2:11" ht="15.75" thickBot="1" x14ac:dyDescent="0.3">
      <c r="B26" s="588" t="s">
        <v>1219</v>
      </c>
      <c r="C26" s="590"/>
      <c r="D26" s="168">
        <v>59</v>
      </c>
      <c r="E26" s="191">
        <v>37</v>
      </c>
    </row>
    <row r="27" spans="2:11" ht="15.75" thickBot="1" x14ac:dyDescent="0.3">
      <c r="B27" s="588" t="s">
        <v>1220</v>
      </c>
      <c r="C27" s="590"/>
      <c r="D27" s="168" t="s">
        <v>1221</v>
      </c>
      <c r="E27" s="191" t="s">
        <v>1222</v>
      </c>
    </row>
    <row r="28" spans="2:11" ht="15.75" thickBot="1" x14ac:dyDescent="0.3">
      <c r="B28" s="595" t="s">
        <v>1223</v>
      </c>
      <c r="C28" s="192" t="s">
        <v>1224</v>
      </c>
      <c r="D28" s="168">
        <v>378</v>
      </c>
      <c r="E28" s="191">
        <v>455</v>
      </c>
    </row>
    <row r="29" spans="2:11" ht="15.75" thickBot="1" x14ac:dyDescent="0.3">
      <c r="B29" s="597"/>
      <c r="C29" s="192" t="s">
        <v>1225</v>
      </c>
      <c r="D29" s="168">
        <v>24</v>
      </c>
      <c r="E29" s="191">
        <v>24</v>
      </c>
    </row>
    <row r="30" spans="2:11" x14ac:dyDescent="0.25">
      <c r="B30" s="179" t="s">
        <v>430</v>
      </c>
    </row>
    <row r="31" spans="2:11" x14ac:dyDescent="0.25">
      <c r="B31" s="179" t="s">
        <v>1226</v>
      </c>
    </row>
    <row r="32" spans="2:11" x14ac:dyDescent="0.25">
      <c r="B32" s="5"/>
    </row>
    <row r="33" spans="2:6" ht="15.75" thickBot="1" x14ac:dyDescent="0.3">
      <c r="B33" s="5" t="s">
        <v>1227</v>
      </c>
    </row>
    <row r="34" spans="2:6" ht="29.25" thickBot="1" x14ac:dyDescent="0.3">
      <c r="B34" s="198" t="s">
        <v>1228</v>
      </c>
      <c r="C34" s="161">
        <v>2016</v>
      </c>
      <c r="D34" s="161">
        <v>2017</v>
      </c>
    </row>
    <row r="35" spans="2:6" ht="30.75" thickBot="1" x14ac:dyDescent="0.3">
      <c r="B35" s="193" t="s">
        <v>1229</v>
      </c>
      <c r="C35" s="191">
        <v>653</v>
      </c>
      <c r="D35" s="191">
        <v>639</v>
      </c>
    </row>
    <row r="36" spans="2:6" ht="30.75" thickBot="1" x14ac:dyDescent="0.3">
      <c r="B36" s="193" t="s">
        <v>1230</v>
      </c>
      <c r="C36" s="191">
        <v>273</v>
      </c>
      <c r="D36" s="191">
        <v>273</v>
      </c>
    </row>
    <row r="37" spans="2:6" ht="15.75" thickBot="1" x14ac:dyDescent="0.3">
      <c r="B37" s="193" t="s">
        <v>1231</v>
      </c>
      <c r="C37" s="191">
        <v>145</v>
      </c>
      <c r="D37" s="191">
        <v>148</v>
      </c>
    </row>
    <row r="38" spans="2:6" x14ac:dyDescent="0.25">
      <c r="B38" s="179" t="s">
        <v>1232</v>
      </c>
    </row>
    <row r="39" spans="2:6" x14ac:dyDescent="0.25">
      <c r="B39" s="176"/>
    </row>
    <row r="40" spans="2:6" ht="15.75" thickBot="1" x14ac:dyDescent="0.3">
      <c r="B40" s="5" t="s">
        <v>1233</v>
      </c>
    </row>
    <row r="41" spans="2:6" ht="57.75" thickBot="1" x14ac:dyDescent="0.3">
      <c r="B41" s="198" t="s">
        <v>1234</v>
      </c>
      <c r="C41" s="161">
        <v>2016</v>
      </c>
      <c r="D41" s="161">
        <v>2017</v>
      </c>
    </row>
    <row r="42" spans="2:6" ht="30.75" thickBot="1" x14ac:dyDescent="0.3">
      <c r="B42" s="185" t="s">
        <v>1235</v>
      </c>
      <c r="C42" s="191" t="s">
        <v>1236</v>
      </c>
      <c r="D42" s="191" t="s">
        <v>1237</v>
      </c>
    </row>
    <row r="43" spans="2:6" ht="30.75" thickBot="1" x14ac:dyDescent="0.3">
      <c r="B43" s="185" t="s">
        <v>1238</v>
      </c>
      <c r="C43" s="191" t="s">
        <v>1239</v>
      </c>
      <c r="D43" s="191" t="s">
        <v>1240</v>
      </c>
    </row>
    <row r="44" spans="2:6" ht="15.75" thickBot="1" x14ac:dyDescent="0.3">
      <c r="B44" s="185" t="s">
        <v>1241</v>
      </c>
      <c r="C44" s="191">
        <v>835</v>
      </c>
      <c r="D44" s="191">
        <v>789</v>
      </c>
    </row>
    <row r="45" spans="2:6" x14ac:dyDescent="0.25">
      <c r="B45" s="179" t="s">
        <v>1232</v>
      </c>
    </row>
    <row r="46" spans="2:6" x14ac:dyDescent="0.25">
      <c r="B46" s="5"/>
    </row>
    <row r="47" spans="2:6" ht="15.75" thickBot="1" x14ac:dyDescent="0.3">
      <c r="B47" s="5" t="s">
        <v>1242</v>
      </c>
    </row>
    <row r="48" spans="2:6" ht="29.25" thickBot="1" x14ac:dyDescent="0.3">
      <c r="B48" s="198" t="s">
        <v>237</v>
      </c>
      <c r="C48" s="161" t="s">
        <v>432</v>
      </c>
      <c r="D48" s="161" t="s">
        <v>433</v>
      </c>
      <c r="E48" s="161" t="s">
        <v>434</v>
      </c>
      <c r="F48" s="161" t="s">
        <v>36</v>
      </c>
    </row>
    <row r="49" spans="2:6" ht="15.75" thickBot="1" x14ac:dyDescent="0.3">
      <c r="B49" s="199">
        <v>2016</v>
      </c>
      <c r="C49" s="191" t="s">
        <v>1243</v>
      </c>
      <c r="D49" s="191" t="s">
        <v>1244</v>
      </c>
      <c r="E49" s="191">
        <v>562</v>
      </c>
      <c r="F49" s="423" t="s">
        <v>1245</v>
      </c>
    </row>
    <row r="50" spans="2:6" ht="15.75" thickBot="1" x14ac:dyDescent="0.3">
      <c r="B50" s="199">
        <v>2017</v>
      </c>
      <c r="C50" s="191" t="s">
        <v>1246</v>
      </c>
      <c r="D50" s="191" t="s">
        <v>1247</v>
      </c>
      <c r="E50" s="191">
        <v>557</v>
      </c>
      <c r="F50" s="423" t="s">
        <v>1248</v>
      </c>
    </row>
    <row r="51" spans="2:6" x14ac:dyDescent="0.25">
      <c r="B51" s="179" t="s">
        <v>430</v>
      </c>
    </row>
    <row r="53" spans="2:6" x14ac:dyDescent="0.25">
      <c r="B53" s="5"/>
    </row>
    <row r="54" spans="2:6" ht="15.75" thickBot="1" x14ac:dyDescent="0.3">
      <c r="B54" s="5" t="s">
        <v>1249</v>
      </c>
    </row>
    <row r="55" spans="2:6" ht="15.75" thickBot="1" x14ac:dyDescent="0.3">
      <c r="B55" s="177" t="s">
        <v>237</v>
      </c>
      <c r="C55" s="149" t="s">
        <v>56</v>
      </c>
      <c r="D55" s="149" t="s">
        <v>1250</v>
      </c>
      <c r="E55" s="149" t="s">
        <v>1251</v>
      </c>
    </row>
    <row r="56" spans="2:6" ht="15.75" thickBot="1" x14ac:dyDescent="0.3">
      <c r="B56" s="153">
        <v>2016</v>
      </c>
      <c r="C56" s="168" t="s">
        <v>1252</v>
      </c>
      <c r="D56" s="168" t="s">
        <v>1253</v>
      </c>
      <c r="E56" s="168" t="s">
        <v>1254</v>
      </c>
    </row>
    <row r="57" spans="2:6" ht="15.75" thickBot="1" x14ac:dyDescent="0.3">
      <c r="B57" s="153">
        <v>2017</v>
      </c>
      <c r="C57" s="168" t="s">
        <v>1255</v>
      </c>
      <c r="D57" s="168" t="s">
        <v>1256</v>
      </c>
      <c r="E57" s="168" t="s">
        <v>1257</v>
      </c>
    </row>
    <row r="58" spans="2:6" x14ac:dyDescent="0.25">
      <c r="B58" s="176" t="s">
        <v>1786</v>
      </c>
    </row>
    <row r="59" spans="2:6" x14ac:dyDescent="0.25">
      <c r="B59" s="5"/>
    </row>
    <row r="60" spans="2:6" x14ac:dyDescent="0.25">
      <c r="B60" s="5"/>
    </row>
    <row r="61" spans="2:6" ht="15.75" thickBot="1" x14ac:dyDescent="0.3">
      <c r="B61" s="5" t="s">
        <v>1258</v>
      </c>
    </row>
    <row r="62" spans="2:6" ht="15.75" thickBot="1" x14ac:dyDescent="0.3">
      <c r="B62" s="177"/>
      <c r="C62" s="534" t="s">
        <v>1104</v>
      </c>
      <c r="D62" s="536"/>
      <c r="E62" s="545" t="s">
        <v>773</v>
      </c>
      <c r="F62" s="546"/>
    </row>
    <row r="63" spans="2:6" ht="29.25" thickBot="1" x14ac:dyDescent="0.3">
      <c r="B63" s="181" t="s">
        <v>1259</v>
      </c>
      <c r="C63" s="158" t="s">
        <v>56</v>
      </c>
      <c r="D63" s="158" t="s">
        <v>1251</v>
      </c>
      <c r="E63" s="171" t="s">
        <v>56</v>
      </c>
      <c r="F63" s="171" t="s">
        <v>1251</v>
      </c>
    </row>
    <row r="64" spans="2:6" ht="15.75" thickBot="1" x14ac:dyDescent="0.3">
      <c r="B64" s="152" t="s">
        <v>1260</v>
      </c>
      <c r="C64" s="168" t="s">
        <v>1261</v>
      </c>
      <c r="D64" s="168" t="s">
        <v>1262</v>
      </c>
      <c r="E64" s="191" t="s">
        <v>1263</v>
      </c>
      <c r="F64" s="191" t="s">
        <v>1264</v>
      </c>
    </row>
    <row r="65" spans="2:6" ht="15.75" thickBot="1" x14ac:dyDescent="0.3">
      <c r="B65" s="152" t="s">
        <v>1265</v>
      </c>
      <c r="C65" s="168" t="s">
        <v>1266</v>
      </c>
      <c r="D65" s="168" t="s">
        <v>1267</v>
      </c>
      <c r="E65" s="191" t="s">
        <v>1268</v>
      </c>
      <c r="F65" s="191" t="s">
        <v>1269</v>
      </c>
    </row>
    <row r="66" spans="2:6" ht="15.75" thickBot="1" x14ac:dyDescent="0.3">
      <c r="B66" s="152" t="s">
        <v>1270</v>
      </c>
      <c r="C66" s="168">
        <v>791</v>
      </c>
      <c r="D66" s="168" t="s">
        <v>1271</v>
      </c>
      <c r="E66" s="191">
        <v>703</v>
      </c>
      <c r="F66" s="191" t="s">
        <v>1272</v>
      </c>
    </row>
    <row r="67" spans="2:6" ht="15.75" thickBot="1" x14ac:dyDescent="0.3">
      <c r="B67" s="152" t="s">
        <v>1273</v>
      </c>
      <c r="C67" s="168">
        <v>640</v>
      </c>
      <c r="D67" s="168" t="s">
        <v>1274</v>
      </c>
      <c r="E67" s="191">
        <v>580</v>
      </c>
      <c r="F67" s="191" t="s">
        <v>1275</v>
      </c>
    </row>
    <row r="68" spans="2:6" ht="15.75" thickBot="1" x14ac:dyDescent="0.3">
      <c r="B68" s="152" t="s">
        <v>1276</v>
      </c>
      <c r="C68" s="168" t="s">
        <v>1277</v>
      </c>
      <c r="D68" s="168" t="s">
        <v>1278</v>
      </c>
      <c r="E68" s="191" t="s">
        <v>1279</v>
      </c>
      <c r="F68" s="191" t="s">
        <v>1280</v>
      </c>
    </row>
    <row r="69" spans="2:6" ht="15.75" thickBot="1" x14ac:dyDescent="0.3">
      <c r="B69" s="152" t="s">
        <v>1281</v>
      </c>
      <c r="C69" s="168">
        <v>386</v>
      </c>
      <c r="D69" s="168" t="s">
        <v>1282</v>
      </c>
      <c r="E69" s="191">
        <v>350</v>
      </c>
      <c r="F69" s="191">
        <v>976</v>
      </c>
    </row>
    <row r="70" spans="2:6" ht="15.75" thickBot="1" x14ac:dyDescent="0.3">
      <c r="B70" s="152" t="s">
        <v>1283</v>
      </c>
      <c r="C70" s="168">
        <v>145</v>
      </c>
      <c r="D70" s="168">
        <v>816</v>
      </c>
      <c r="E70" s="191">
        <v>117</v>
      </c>
      <c r="F70" s="191">
        <v>732</v>
      </c>
    </row>
    <row r="71" spans="2:6" ht="15.75" thickBot="1" x14ac:dyDescent="0.3">
      <c r="B71" s="152" t="s">
        <v>1284</v>
      </c>
      <c r="C71" s="168">
        <v>137</v>
      </c>
      <c r="D71" s="168" t="s">
        <v>1285</v>
      </c>
      <c r="E71" s="191">
        <v>101</v>
      </c>
      <c r="F71" s="191" t="s">
        <v>1286</v>
      </c>
    </row>
    <row r="72" spans="2:6" ht="15.75" thickBot="1" x14ac:dyDescent="0.3">
      <c r="B72" s="152" t="s">
        <v>1287</v>
      </c>
      <c r="C72" s="168">
        <v>41</v>
      </c>
      <c r="D72" s="168">
        <v>193</v>
      </c>
      <c r="E72" s="191">
        <v>42</v>
      </c>
      <c r="F72" s="191">
        <v>123</v>
      </c>
    </row>
    <row r="73" spans="2:6" ht="15.75" thickBot="1" x14ac:dyDescent="0.3">
      <c r="B73" s="152" t="s">
        <v>1288</v>
      </c>
      <c r="C73" s="168">
        <v>238</v>
      </c>
      <c r="D73" s="168" t="s">
        <v>1289</v>
      </c>
      <c r="E73" s="191">
        <v>912</v>
      </c>
      <c r="F73" s="191" t="s">
        <v>1290</v>
      </c>
    </row>
    <row r="74" spans="2:6" ht="15.75" thickBot="1" x14ac:dyDescent="0.3">
      <c r="B74" s="153" t="s">
        <v>861</v>
      </c>
      <c r="C74" s="169" t="s">
        <v>1252</v>
      </c>
      <c r="D74" s="169" t="s">
        <v>1254</v>
      </c>
      <c r="E74" s="423" t="s">
        <v>1252</v>
      </c>
      <c r="F74" s="423" t="s">
        <v>1257</v>
      </c>
    </row>
    <row r="75" spans="2:6" x14ac:dyDescent="0.25">
      <c r="B75" s="176" t="s">
        <v>1786</v>
      </c>
    </row>
    <row r="76" spans="2:6" x14ac:dyDescent="0.25">
      <c r="B76" s="5"/>
    </row>
    <row r="78" spans="2:6" x14ac:dyDescent="0.25">
      <c r="B78" s="5"/>
    </row>
    <row r="79" spans="2:6" ht="15.75" thickBot="1" x14ac:dyDescent="0.3">
      <c r="B79" s="5" t="s">
        <v>1291</v>
      </c>
    </row>
    <row r="80" spans="2:6" ht="15.75" thickBot="1" x14ac:dyDescent="0.3">
      <c r="B80" s="600"/>
      <c r="C80" s="601"/>
      <c r="D80" s="161">
        <v>2016</v>
      </c>
      <c r="E80" s="161">
        <v>2017</v>
      </c>
    </row>
    <row r="81" spans="2:5" ht="15.75" thickBot="1" x14ac:dyDescent="0.3">
      <c r="B81" s="598" t="s">
        <v>1292</v>
      </c>
      <c r="C81" s="599"/>
      <c r="D81" s="230" t="s">
        <v>1293</v>
      </c>
      <c r="E81" s="424">
        <v>13163</v>
      </c>
    </row>
    <row r="82" spans="2:5" ht="15.75" thickBot="1" x14ac:dyDescent="0.3">
      <c r="B82" s="595" t="s">
        <v>1294</v>
      </c>
      <c r="C82" s="190" t="s">
        <v>1295</v>
      </c>
      <c r="D82" s="230" t="s">
        <v>1296</v>
      </c>
      <c r="E82" s="424">
        <v>2153</v>
      </c>
    </row>
    <row r="83" spans="2:5" ht="15.75" thickBot="1" x14ac:dyDescent="0.3">
      <c r="B83" s="596"/>
      <c r="C83" s="190" t="s">
        <v>1297</v>
      </c>
      <c r="D83" s="230" t="s">
        <v>1298</v>
      </c>
      <c r="E83" s="424">
        <v>2295</v>
      </c>
    </row>
    <row r="84" spans="2:5" ht="15.75" thickBot="1" x14ac:dyDescent="0.3">
      <c r="B84" s="596"/>
      <c r="C84" s="190" t="s">
        <v>1299</v>
      </c>
      <c r="D84" s="230" t="s">
        <v>1300</v>
      </c>
      <c r="E84" s="424">
        <v>3704</v>
      </c>
    </row>
    <row r="85" spans="2:5" ht="15.75" thickBot="1" x14ac:dyDescent="0.3">
      <c r="B85" s="596"/>
      <c r="C85" s="190" t="s">
        <v>1301</v>
      </c>
      <c r="D85" s="230" t="s">
        <v>1302</v>
      </c>
      <c r="E85" s="424">
        <v>2323</v>
      </c>
    </row>
    <row r="86" spans="2:5" ht="15.75" thickBot="1" x14ac:dyDescent="0.3">
      <c r="B86" s="597"/>
      <c r="C86" s="190" t="s">
        <v>1303</v>
      </c>
      <c r="D86" s="230" t="s">
        <v>1304</v>
      </c>
      <c r="E86" s="424">
        <v>2688</v>
      </c>
    </row>
    <row r="87" spans="2:5" ht="15.75" thickBot="1" x14ac:dyDescent="0.3">
      <c r="B87" s="598" t="s">
        <v>1305</v>
      </c>
      <c r="C87" s="599"/>
      <c r="D87" s="230" t="s">
        <v>1306</v>
      </c>
      <c r="E87" s="424">
        <v>5426</v>
      </c>
    </row>
    <row r="88" spans="2:5" ht="15.75" thickBot="1" x14ac:dyDescent="0.3">
      <c r="B88" s="598" t="s">
        <v>1307</v>
      </c>
      <c r="C88" s="599"/>
      <c r="D88" s="230" t="s">
        <v>1308</v>
      </c>
      <c r="E88" s="230" t="s">
        <v>1309</v>
      </c>
    </row>
    <row r="89" spans="2:5" ht="15.75" thickBot="1" x14ac:dyDescent="0.3">
      <c r="B89" s="598" t="s">
        <v>1310</v>
      </c>
      <c r="C89" s="599"/>
      <c r="D89" s="230" t="s">
        <v>1311</v>
      </c>
      <c r="E89" s="230" t="s">
        <v>1312</v>
      </c>
    </row>
    <row r="90" spans="2:5" ht="15.75" thickBot="1" x14ac:dyDescent="0.3">
      <c r="B90" s="598" t="s">
        <v>1313</v>
      </c>
      <c r="C90" s="599"/>
      <c r="D90" s="230" t="s">
        <v>1314</v>
      </c>
      <c r="E90" s="230" t="s">
        <v>1315</v>
      </c>
    </row>
    <row r="91" spans="2:5" x14ac:dyDescent="0.25">
      <c r="B91" s="179" t="s">
        <v>1316</v>
      </c>
    </row>
    <row r="92" spans="2:5" x14ac:dyDescent="0.25">
      <c r="B92" s="5"/>
    </row>
    <row r="93" spans="2:5" ht="15.75" thickBot="1" x14ac:dyDescent="0.3">
      <c r="B93" s="5" t="s">
        <v>1317</v>
      </c>
    </row>
    <row r="94" spans="2:5" x14ac:dyDescent="0.25">
      <c r="B94" s="537" t="s">
        <v>237</v>
      </c>
      <c r="C94" s="551" t="s">
        <v>1318</v>
      </c>
      <c r="D94" s="166" t="s">
        <v>1319</v>
      </c>
      <c r="E94" s="165" t="s">
        <v>1321</v>
      </c>
    </row>
    <row r="95" spans="2:5" ht="31.5" customHeight="1" thickBot="1" x14ac:dyDescent="0.3">
      <c r="B95" s="538"/>
      <c r="C95" s="552"/>
      <c r="D95" s="158" t="s">
        <v>1320</v>
      </c>
      <c r="E95" s="171" t="s">
        <v>1320</v>
      </c>
    </row>
    <row r="96" spans="2:5" ht="15.75" thickBot="1" x14ac:dyDescent="0.3">
      <c r="B96" s="153">
        <v>2016</v>
      </c>
      <c r="C96" s="168" t="s">
        <v>1322</v>
      </c>
      <c r="D96" s="168" t="s">
        <v>1323</v>
      </c>
      <c r="E96" s="191" t="s">
        <v>1324</v>
      </c>
    </row>
    <row r="97" spans="2:14" ht="15.75" thickBot="1" x14ac:dyDescent="0.3">
      <c r="B97" s="153">
        <v>2017</v>
      </c>
      <c r="C97" s="395">
        <v>7658</v>
      </c>
      <c r="D97" s="395">
        <v>316200</v>
      </c>
      <c r="E97" s="425">
        <v>46452</v>
      </c>
    </row>
    <row r="98" spans="2:14" x14ac:dyDescent="0.25">
      <c r="B98" s="179" t="s">
        <v>1316</v>
      </c>
    </row>
    <row r="100" spans="2:14" ht="15.75" thickBot="1" x14ac:dyDescent="0.3">
      <c r="B100" s="5" t="s">
        <v>1325</v>
      </c>
    </row>
    <row r="101" spans="2:14" ht="29.25" thickBot="1" x14ac:dyDescent="0.3">
      <c r="B101" s="558" t="s">
        <v>1326</v>
      </c>
      <c r="C101" s="551" t="s">
        <v>1327</v>
      </c>
      <c r="D101" s="534" t="s">
        <v>1328</v>
      </c>
      <c r="E101" s="535"/>
      <c r="F101" s="535"/>
      <c r="G101" s="535"/>
      <c r="H101" s="536"/>
      <c r="I101" s="165" t="s">
        <v>1327</v>
      </c>
      <c r="J101" s="534" t="s">
        <v>1329</v>
      </c>
      <c r="K101" s="535"/>
      <c r="L101" s="535"/>
      <c r="M101" s="535"/>
      <c r="N101" s="536"/>
    </row>
    <row r="102" spans="2:14" ht="15.75" thickBot="1" x14ac:dyDescent="0.3">
      <c r="B102" s="579"/>
      <c r="C102" s="594"/>
      <c r="D102" s="541" t="s">
        <v>36</v>
      </c>
      <c r="E102" s="545" t="s">
        <v>1330</v>
      </c>
      <c r="F102" s="553"/>
      <c r="G102" s="553"/>
      <c r="H102" s="546"/>
      <c r="I102" s="195">
        <v>2016</v>
      </c>
      <c r="J102" s="541" t="s">
        <v>36</v>
      </c>
      <c r="K102" s="545" t="s">
        <v>1330</v>
      </c>
      <c r="L102" s="553"/>
      <c r="M102" s="553"/>
      <c r="N102" s="546"/>
    </row>
    <row r="103" spans="2:14" ht="29.25" thickBot="1" x14ac:dyDescent="0.3">
      <c r="B103" s="559"/>
      <c r="C103" s="552"/>
      <c r="D103" s="542"/>
      <c r="E103" s="171" t="s">
        <v>1331</v>
      </c>
      <c r="F103" s="171" t="s">
        <v>1332</v>
      </c>
      <c r="G103" s="171" t="s">
        <v>1333</v>
      </c>
      <c r="H103" s="171" t="s">
        <v>1334</v>
      </c>
      <c r="I103" s="200"/>
      <c r="J103" s="542"/>
      <c r="K103" s="171" t="s">
        <v>1331</v>
      </c>
      <c r="L103" s="171" t="s">
        <v>1332</v>
      </c>
      <c r="M103" s="171" t="s">
        <v>1333</v>
      </c>
      <c r="N103" s="171" t="s">
        <v>1334</v>
      </c>
    </row>
    <row r="104" spans="2:14" ht="43.5" thickBot="1" x14ac:dyDescent="0.3">
      <c r="B104" s="199" t="s">
        <v>1335</v>
      </c>
      <c r="C104" s="169" t="s">
        <v>1336</v>
      </c>
      <c r="D104" s="169" t="s">
        <v>1337</v>
      </c>
      <c r="E104" s="169" t="s">
        <v>1338</v>
      </c>
      <c r="F104" s="169">
        <v>612</v>
      </c>
      <c r="G104" s="169" t="s">
        <v>1339</v>
      </c>
      <c r="H104" s="169" t="s">
        <v>1340</v>
      </c>
      <c r="I104" s="169" t="s">
        <v>1341</v>
      </c>
      <c r="J104" s="169" t="s">
        <v>1342</v>
      </c>
      <c r="K104" s="169" t="s">
        <v>1343</v>
      </c>
      <c r="L104" s="169">
        <v>598</v>
      </c>
      <c r="M104" s="169" t="s">
        <v>1344</v>
      </c>
      <c r="N104" s="169" t="s">
        <v>1345</v>
      </c>
    </row>
    <row r="105" spans="2:14" ht="15.75" thickBot="1" x14ac:dyDescent="0.3">
      <c r="B105" s="591" t="s">
        <v>1346</v>
      </c>
      <c r="C105" s="592"/>
      <c r="D105" s="592"/>
      <c r="E105" s="592"/>
      <c r="F105" s="592"/>
      <c r="G105" s="592"/>
      <c r="H105" s="592"/>
      <c r="I105" s="592"/>
      <c r="J105" s="592"/>
      <c r="K105" s="592"/>
      <c r="L105" s="592"/>
      <c r="M105" s="592"/>
      <c r="N105" s="593"/>
    </row>
    <row r="106" spans="2:14" ht="30.75" thickBot="1" x14ac:dyDescent="0.3">
      <c r="B106" s="185" t="s">
        <v>1347</v>
      </c>
      <c r="C106" s="168">
        <v>355</v>
      </c>
      <c r="D106" s="168" t="s">
        <v>1348</v>
      </c>
      <c r="E106" s="168" t="s">
        <v>1349</v>
      </c>
      <c r="F106" s="168">
        <v>1</v>
      </c>
      <c r="G106" s="168">
        <v>89</v>
      </c>
      <c r="H106" s="168">
        <v>3</v>
      </c>
      <c r="I106" s="168">
        <v>362</v>
      </c>
      <c r="J106" s="168" t="s">
        <v>1350</v>
      </c>
      <c r="K106" s="168" t="s">
        <v>1351</v>
      </c>
      <c r="L106" s="168">
        <v>1</v>
      </c>
      <c r="M106" s="168">
        <v>63</v>
      </c>
      <c r="N106" s="168">
        <v>0</v>
      </c>
    </row>
    <row r="107" spans="2:14" ht="45.75" thickBot="1" x14ac:dyDescent="0.3">
      <c r="B107" s="185" t="s">
        <v>1352</v>
      </c>
      <c r="C107" s="168">
        <v>288</v>
      </c>
      <c r="D107" s="395">
        <v>14243</v>
      </c>
      <c r="E107" s="395">
        <v>12763</v>
      </c>
      <c r="F107" s="168">
        <v>383</v>
      </c>
      <c r="G107" s="395">
        <v>1094</v>
      </c>
      <c r="H107" s="168">
        <v>3</v>
      </c>
      <c r="I107" s="168">
        <v>258</v>
      </c>
      <c r="J107" s="168" t="s">
        <v>1353</v>
      </c>
      <c r="K107" s="168" t="s">
        <v>1354</v>
      </c>
      <c r="L107" s="168">
        <v>369</v>
      </c>
      <c r="M107" s="168" t="s">
        <v>1355</v>
      </c>
      <c r="N107" s="168">
        <v>4</v>
      </c>
    </row>
    <row r="108" spans="2:14" ht="30.75" thickBot="1" x14ac:dyDescent="0.3">
      <c r="B108" s="185" t="s">
        <v>1356</v>
      </c>
      <c r="C108" s="191">
        <v>140</v>
      </c>
      <c r="D108" s="191" t="s">
        <v>1357</v>
      </c>
      <c r="E108" s="191" t="s">
        <v>1358</v>
      </c>
      <c r="F108" s="191">
        <v>16</v>
      </c>
      <c r="G108" s="168">
        <v>140</v>
      </c>
      <c r="H108" s="191">
        <v>12</v>
      </c>
      <c r="I108" s="191">
        <v>136</v>
      </c>
      <c r="J108" s="191" t="s">
        <v>1359</v>
      </c>
      <c r="K108" s="191" t="s">
        <v>1360</v>
      </c>
      <c r="L108" s="191">
        <v>17</v>
      </c>
      <c r="M108" s="168">
        <v>145</v>
      </c>
      <c r="N108" s="191">
        <v>0</v>
      </c>
    </row>
    <row r="109" spans="2:14" ht="15.75" thickBot="1" x14ac:dyDescent="0.3">
      <c r="B109" s="185" t="s">
        <v>1361</v>
      </c>
      <c r="C109" s="191">
        <v>115</v>
      </c>
      <c r="D109" s="191" t="s">
        <v>1362</v>
      </c>
      <c r="E109" s="191">
        <v>42</v>
      </c>
      <c r="F109" s="191">
        <v>8</v>
      </c>
      <c r="G109" s="168" t="s">
        <v>1363</v>
      </c>
      <c r="H109" s="191">
        <v>262</v>
      </c>
      <c r="I109" s="191">
        <v>195</v>
      </c>
      <c r="J109" s="191" t="s">
        <v>1364</v>
      </c>
      <c r="K109" s="191">
        <v>112</v>
      </c>
      <c r="L109" s="191">
        <v>30</v>
      </c>
      <c r="M109" s="168" t="s">
        <v>1365</v>
      </c>
      <c r="N109" s="191">
        <v>680</v>
      </c>
    </row>
    <row r="110" spans="2:14" ht="30.75" thickBot="1" x14ac:dyDescent="0.3">
      <c r="B110" s="185" t="s">
        <v>1366</v>
      </c>
      <c r="C110" s="191">
        <v>28</v>
      </c>
      <c r="D110" s="191">
        <v>867</v>
      </c>
      <c r="E110" s="191">
        <v>236</v>
      </c>
      <c r="F110" s="191">
        <v>144</v>
      </c>
      <c r="G110" s="168">
        <v>487</v>
      </c>
      <c r="H110" s="191">
        <v>0</v>
      </c>
      <c r="I110" s="191">
        <v>22</v>
      </c>
      <c r="J110" s="191">
        <v>744</v>
      </c>
      <c r="K110" s="191">
        <v>163</v>
      </c>
      <c r="L110" s="191">
        <v>121</v>
      </c>
      <c r="M110" s="168">
        <v>459</v>
      </c>
      <c r="N110" s="191">
        <v>1</v>
      </c>
    </row>
    <row r="111" spans="2:14" ht="30.75" thickBot="1" x14ac:dyDescent="0.3">
      <c r="B111" s="185" t="s">
        <v>1367</v>
      </c>
      <c r="C111" s="191">
        <v>0</v>
      </c>
      <c r="D111" s="191">
        <v>5</v>
      </c>
      <c r="E111" s="191">
        <v>5</v>
      </c>
      <c r="F111" s="191">
        <v>0</v>
      </c>
      <c r="G111" s="168">
        <v>0</v>
      </c>
      <c r="H111" s="191">
        <v>0</v>
      </c>
      <c r="I111" s="191">
        <v>0</v>
      </c>
      <c r="J111" s="191">
        <v>0</v>
      </c>
      <c r="K111" s="191">
        <v>0</v>
      </c>
      <c r="L111" s="191">
        <v>0</v>
      </c>
      <c r="M111" s="168">
        <v>0</v>
      </c>
      <c r="N111" s="191">
        <v>0</v>
      </c>
    </row>
    <row r="112" spans="2:14" ht="45.75" thickBot="1" x14ac:dyDescent="0.3">
      <c r="B112" s="185" t="s">
        <v>1368</v>
      </c>
      <c r="C112" s="191">
        <v>44</v>
      </c>
      <c r="D112" s="191">
        <v>595</v>
      </c>
      <c r="E112" s="191">
        <v>595</v>
      </c>
      <c r="F112" s="191">
        <v>0</v>
      </c>
      <c r="G112" s="168">
        <v>0</v>
      </c>
      <c r="H112" s="191">
        <v>0</v>
      </c>
      <c r="I112" s="191">
        <v>34</v>
      </c>
      <c r="J112" s="191">
        <v>574</v>
      </c>
      <c r="K112" s="191">
        <v>574</v>
      </c>
      <c r="L112" s="191">
        <v>0</v>
      </c>
      <c r="M112" s="168">
        <v>0</v>
      </c>
      <c r="N112" s="191">
        <v>0</v>
      </c>
    </row>
    <row r="113" spans="2:14" ht="30.75" thickBot="1" x14ac:dyDescent="0.3">
      <c r="B113" s="185" t="s">
        <v>1369</v>
      </c>
      <c r="C113" s="191">
        <v>31</v>
      </c>
      <c r="D113" s="191">
        <v>568</v>
      </c>
      <c r="E113" s="191">
        <v>382</v>
      </c>
      <c r="F113" s="191">
        <v>0</v>
      </c>
      <c r="G113" s="168">
        <v>20</v>
      </c>
      <c r="H113" s="191">
        <v>166</v>
      </c>
      <c r="I113" s="191">
        <v>30</v>
      </c>
      <c r="J113" s="191">
        <v>642</v>
      </c>
      <c r="K113" s="191">
        <v>381</v>
      </c>
      <c r="L113" s="191">
        <v>0</v>
      </c>
      <c r="M113" s="168">
        <v>20</v>
      </c>
      <c r="N113" s="191">
        <v>241</v>
      </c>
    </row>
    <row r="114" spans="2:14" ht="15.75" thickBot="1" x14ac:dyDescent="0.3">
      <c r="B114" s="185" t="s">
        <v>1370</v>
      </c>
      <c r="C114" s="191">
        <v>73</v>
      </c>
      <c r="D114" s="191" t="s">
        <v>1371</v>
      </c>
      <c r="E114" s="191" t="s">
        <v>1372</v>
      </c>
      <c r="F114" s="191">
        <v>0</v>
      </c>
      <c r="G114" s="168">
        <v>40</v>
      </c>
      <c r="H114" s="191">
        <v>453</v>
      </c>
      <c r="I114" s="191">
        <v>77</v>
      </c>
      <c r="J114" s="191" t="s">
        <v>1373</v>
      </c>
      <c r="K114" s="191" t="s">
        <v>1374</v>
      </c>
      <c r="L114" s="191">
        <v>0</v>
      </c>
      <c r="M114" s="168">
        <v>16</v>
      </c>
      <c r="N114" s="191">
        <v>557</v>
      </c>
    </row>
    <row r="115" spans="2:14" ht="30.75" thickBot="1" x14ac:dyDescent="0.3">
      <c r="B115" s="185" t="s">
        <v>1375</v>
      </c>
      <c r="C115" s="191">
        <v>23</v>
      </c>
      <c r="D115" s="191">
        <v>538</v>
      </c>
      <c r="E115" s="191">
        <v>4</v>
      </c>
      <c r="F115" s="191">
        <v>32</v>
      </c>
      <c r="G115" s="168">
        <v>477</v>
      </c>
      <c r="H115" s="191">
        <v>25</v>
      </c>
      <c r="I115" s="191">
        <v>24</v>
      </c>
      <c r="J115" s="191">
        <v>727</v>
      </c>
      <c r="K115" s="191">
        <v>27</v>
      </c>
      <c r="L115" s="191">
        <v>32</v>
      </c>
      <c r="M115" s="168">
        <v>666</v>
      </c>
      <c r="N115" s="191">
        <v>2</v>
      </c>
    </row>
    <row r="116" spans="2:14" ht="45.75" thickBot="1" x14ac:dyDescent="0.3">
      <c r="B116" s="185" t="s">
        <v>1376</v>
      </c>
      <c r="C116" s="191">
        <v>104</v>
      </c>
      <c r="D116" s="191" t="s">
        <v>1377</v>
      </c>
      <c r="E116" s="191" t="s">
        <v>1378</v>
      </c>
      <c r="F116" s="191">
        <v>28</v>
      </c>
      <c r="G116" s="168">
        <v>18</v>
      </c>
      <c r="H116" s="191">
        <v>727</v>
      </c>
      <c r="I116" s="191">
        <v>100</v>
      </c>
      <c r="J116" s="191" t="s">
        <v>1379</v>
      </c>
      <c r="K116" s="191" t="s">
        <v>1380</v>
      </c>
      <c r="L116" s="191">
        <v>28</v>
      </c>
      <c r="M116" s="168">
        <v>30</v>
      </c>
      <c r="N116" s="191">
        <v>600</v>
      </c>
    </row>
    <row r="117" spans="2:14" ht="15.75" thickBot="1" x14ac:dyDescent="0.3">
      <c r="B117" s="185" t="s">
        <v>1381</v>
      </c>
      <c r="C117" s="191">
        <v>37</v>
      </c>
      <c r="D117" s="191" t="s">
        <v>1382</v>
      </c>
      <c r="E117" s="191">
        <v>32</v>
      </c>
      <c r="F117" s="191">
        <v>0</v>
      </c>
      <c r="G117" s="168">
        <v>40</v>
      </c>
      <c r="H117" s="191">
        <v>980</v>
      </c>
      <c r="I117" s="191">
        <v>38</v>
      </c>
      <c r="J117" s="191" t="s">
        <v>1383</v>
      </c>
      <c r="K117" s="191">
        <v>189</v>
      </c>
      <c r="L117" s="191">
        <v>0</v>
      </c>
      <c r="M117" s="168">
        <v>85</v>
      </c>
      <c r="N117" s="191">
        <v>814</v>
      </c>
    </row>
    <row r="118" spans="2:14" ht="15.75" thickBot="1" x14ac:dyDescent="0.3">
      <c r="B118" s="185" t="s">
        <v>1384</v>
      </c>
      <c r="C118" s="191">
        <v>17</v>
      </c>
      <c r="D118" s="191">
        <v>285</v>
      </c>
      <c r="E118" s="191">
        <v>239</v>
      </c>
      <c r="F118" s="191">
        <v>0</v>
      </c>
      <c r="G118" s="168">
        <v>1</v>
      </c>
      <c r="H118" s="191">
        <v>45</v>
      </c>
      <c r="I118" s="191">
        <v>16</v>
      </c>
      <c r="J118" s="191">
        <v>240</v>
      </c>
      <c r="K118" s="191">
        <v>226</v>
      </c>
      <c r="L118" s="191">
        <v>0</v>
      </c>
      <c r="M118" s="168">
        <v>0</v>
      </c>
      <c r="N118" s="191">
        <v>14</v>
      </c>
    </row>
    <row r="119" spans="2:14" x14ac:dyDescent="0.25">
      <c r="B119" s="179" t="s">
        <v>1385</v>
      </c>
    </row>
    <row r="120" spans="2:14" x14ac:dyDescent="0.25">
      <c r="B120" s="1"/>
    </row>
    <row r="121" spans="2:14" ht="15.75" thickBot="1" x14ac:dyDescent="0.3">
      <c r="B121" s="5" t="s">
        <v>1386</v>
      </c>
    </row>
    <row r="122" spans="2:14" ht="15.75" thickBot="1" x14ac:dyDescent="0.3">
      <c r="B122" s="558" t="s">
        <v>1326</v>
      </c>
      <c r="C122" s="551" t="s">
        <v>1387</v>
      </c>
      <c r="D122" s="551" t="s">
        <v>1388</v>
      </c>
      <c r="E122" s="534" t="s">
        <v>1389</v>
      </c>
      <c r="F122" s="535"/>
      <c r="G122" s="535"/>
      <c r="H122" s="535"/>
      <c r="I122" s="535"/>
      <c r="J122" s="535"/>
      <c r="K122" s="535"/>
      <c r="L122" s="535"/>
      <c r="M122" s="550"/>
    </row>
    <row r="123" spans="2:14" ht="21" customHeight="1" x14ac:dyDescent="0.25">
      <c r="B123" s="579"/>
      <c r="C123" s="594"/>
      <c r="D123" s="594"/>
      <c r="E123" s="551" t="s">
        <v>1390</v>
      </c>
      <c r="F123" s="551" t="s">
        <v>1391</v>
      </c>
      <c r="G123" s="551" t="s">
        <v>1392</v>
      </c>
      <c r="H123" s="551" t="s">
        <v>1393</v>
      </c>
      <c r="I123" s="551" t="s">
        <v>1394</v>
      </c>
      <c r="J123" s="551" t="s">
        <v>1395</v>
      </c>
      <c r="K123" s="551" t="s">
        <v>1396</v>
      </c>
      <c r="L123" s="195" t="s">
        <v>1397</v>
      </c>
      <c r="M123" s="195" t="s">
        <v>1398</v>
      </c>
    </row>
    <row r="124" spans="2:14" ht="35.25" customHeight="1" thickBot="1" x14ac:dyDescent="0.3">
      <c r="B124" s="559"/>
      <c r="C124" s="552"/>
      <c r="D124" s="552"/>
      <c r="E124" s="552"/>
      <c r="F124" s="552"/>
      <c r="G124" s="552"/>
      <c r="H124" s="552"/>
      <c r="I124" s="552"/>
      <c r="J124" s="552"/>
      <c r="K124" s="552"/>
      <c r="L124" s="171" t="s">
        <v>418</v>
      </c>
      <c r="M124" s="171" t="s">
        <v>419</v>
      </c>
    </row>
    <row r="125" spans="2:14" ht="30.75" thickBot="1" x14ac:dyDescent="0.3">
      <c r="B125" s="185" t="s">
        <v>1347</v>
      </c>
      <c r="C125" s="168" t="s">
        <v>1399</v>
      </c>
      <c r="D125" s="191" t="s">
        <v>1400</v>
      </c>
      <c r="E125" s="191" t="s">
        <v>1401</v>
      </c>
      <c r="F125" s="191" t="s">
        <v>1402</v>
      </c>
      <c r="G125" s="191" t="s">
        <v>1403</v>
      </c>
      <c r="H125" s="191" t="s">
        <v>1404</v>
      </c>
      <c r="I125" s="191">
        <v>476</v>
      </c>
      <c r="J125" s="191">
        <v>161</v>
      </c>
      <c r="K125" s="191">
        <v>30</v>
      </c>
      <c r="L125" s="191" t="s">
        <v>1405</v>
      </c>
      <c r="M125" s="191" t="s">
        <v>1406</v>
      </c>
    </row>
    <row r="126" spans="2:14" ht="45.75" thickBot="1" x14ac:dyDescent="0.3">
      <c r="B126" s="185" t="s">
        <v>1352</v>
      </c>
      <c r="C126" s="395">
        <v>13811</v>
      </c>
      <c r="D126" s="191" t="s">
        <v>1407</v>
      </c>
      <c r="E126" s="191" t="s">
        <v>1408</v>
      </c>
      <c r="F126" s="191" t="s">
        <v>1409</v>
      </c>
      <c r="G126" s="191" t="s">
        <v>1410</v>
      </c>
      <c r="H126" s="191" t="s">
        <v>1411</v>
      </c>
      <c r="I126" s="191" t="s">
        <v>1412</v>
      </c>
      <c r="J126" s="191">
        <v>273</v>
      </c>
      <c r="K126" s="191">
        <v>4</v>
      </c>
      <c r="L126" s="191" t="s">
        <v>1413</v>
      </c>
      <c r="M126" s="191" t="s">
        <v>1414</v>
      </c>
    </row>
    <row r="127" spans="2:14" ht="30.75" thickBot="1" x14ac:dyDescent="0.3">
      <c r="B127" s="185" t="s">
        <v>1356</v>
      </c>
      <c r="C127" s="168" t="s">
        <v>1415</v>
      </c>
      <c r="D127" s="191" t="s">
        <v>1416</v>
      </c>
      <c r="E127" s="191" t="s">
        <v>1417</v>
      </c>
      <c r="F127" s="191" t="s">
        <v>1418</v>
      </c>
      <c r="G127" s="191" t="s">
        <v>1419</v>
      </c>
      <c r="H127" s="191" t="s">
        <v>1420</v>
      </c>
      <c r="I127" s="191" t="s">
        <v>1421</v>
      </c>
      <c r="J127" s="191">
        <v>108</v>
      </c>
      <c r="K127" s="191">
        <v>15</v>
      </c>
      <c r="L127" s="191" t="s">
        <v>1422</v>
      </c>
      <c r="M127" s="191" t="s">
        <v>1423</v>
      </c>
    </row>
    <row r="128" spans="2:14" ht="15.75" thickBot="1" x14ac:dyDescent="0.3">
      <c r="B128" s="185" t="s">
        <v>1361</v>
      </c>
      <c r="C128" s="168" t="s">
        <v>1424</v>
      </c>
      <c r="D128" s="191" t="s">
        <v>1425</v>
      </c>
      <c r="E128" s="191" t="s">
        <v>1426</v>
      </c>
      <c r="F128" s="191">
        <v>139</v>
      </c>
      <c r="G128" s="191">
        <v>230</v>
      </c>
      <c r="H128" s="191">
        <v>10</v>
      </c>
      <c r="I128" s="191">
        <v>154</v>
      </c>
      <c r="J128" s="191">
        <v>43</v>
      </c>
      <c r="K128" s="191">
        <v>1</v>
      </c>
      <c r="L128" s="191" t="s">
        <v>1427</v>
      </c>
      <c r="M128" s="191" t="s">
        <v>1428</v>
      </c>
    </row>
    <row r="129" spans="2:14" ht="30.75" thickBot="1" x14ac:dyDescent="0.3">
      <c r="B129" s="185" t="s">
        <v>1429</v>
      </c>
      <c r="C129" s="168">
        <v>807</v>
      </c>
      <c r="D129" s="191">
        <v>699</v>
      </c>
      <c r="E129" s="191">
        <v>0</v>
      </c>
      <c r="F129" s="191">
        <v>148</v>
      </c>
      <c r="G129" s="191">
        <v>38</v>
      </c>
      <c r="H129" s="191">
        <v>139</v>
      </c>
      <c r="I129" s="191">
        <v>131</v>
      </c>
      <c r="J129" s="191">
        <v>17</v>
      </c>
      <c r="K129" s="191">
        <v>0</v>
      </c>
      <c r="L129" s="191">
        <v>417</v>
      </c>
      <c r="M129" s="191">
        <v>282</v>
      </c>
    </row>
    <row r="130" spans="2:14" ht="30.75" thickBot="1" x14ac:dyDescent="0.3">
      <c r="B130" s="185" t="s">
        <v>1367</v>
      </c>
      <c r="C130" s="168">
        <v>5</v>
      </c>
      <c r="D130" s="191">
        <v>0</v>
      </c>
      <c r="E130" s="191">
        <v>0</v>
      </c>
      <c r="F130" s="191">
        <v>0</v>
      </c>
      <c r="G130" s="191">
        <v>0</v>
      </c>
      <c r="H130" s="191">
        <v>0</v>
      </c>
      <c r="I130" s="191">
        <v>0</v>
      </c>
      <c r="J130" s="191">
        <v>0</v>
      </c>
      <c r="K130" s="191">
        <v>0</v>
      </c>
      <c r="L130" s="191">
        <v>0</v>
      </c>
      <c r="M130" s="191">
        <v>0</v>
      </c>
    </row>
    <row r="131" spans="2:14" ht="45.75" thickBot="1" x14ac:dyDescent="0.3">
      <c r="B131" s="185" t="s">
        <v>1430</v>
      </c>
      <c r="C131" s="168">
        <v>542</v>
      </c>
      <c r="D131" s="191">
        <v>534</v>
      </c>
      <c r="E131" s="191">
        <v>40</v>
      </c>
      <c r="F131" s="191">
        <v>276</v>
      </c>
      <c r="G131" s="191">
        <v>147</v>
      </c>
      <c r="H131" s="191">
        <v>2</v>
      </c>
      <c r="I131" s="191">
        <v>146</v>
      </c>
      <c r="J131" s="191">
        <v>18</v>
      </c>
      <c r="K131" s="191">
        <v>0</v>
      </c>
      <c r="L131" s="191">
        <v>342</v>
      </c>
      <c r="M131" s="191">
        <v>192</v>
      </c>
    </row>
    <row r="132" spans="2:14" ht="30.75" thickBot="1" x14ac:dyDescent="0.3">
      <c r="B132" s="185" t="s">
        <v>1369</v>
      </c>
      <c r="C132" s="168">
        <v>518</v>
      </c>
      <c r="D132" s="191">
        <v>574</v>
      </c>
      <c r="E132" s="191">
        <v>11</v>
      </c>
      <c r="F132" s="191">
        <v>1</v>
      </c>
      <c r="G132" s="191">
        <v>10</v>
      </c>
      <c r="H132" s="191">
        <v>0</v>
      </c>
      <c r="I132" s="191">
        <v>0</v>
      </c>
      <c r="J132" s="191">
        <v>1</v>
      </c>
      <c r="K132" s="191">
        <v>2</v>
      </c>
      <c r="L132" s="191">
        <v>192</v>
      </c>
      <c r="M132" s="191">
        <v>382</v>
      </c>
    </row>
    <row r="133" spans="2:14" ht="15.75" thickBot="1" x14ac:dyDescent="0.3">
      <c r="B133" s="185" t="s">
        <v>1431</v>
      </c>
      <c r="C133" s="168" t="s">
        <v>1432</v>
      </c>
      <c r="D133" s="191" t="s">
        <v>1433</v>
      </c>
      <c r="E133" s="191">
        <v>252</v>
      </c>
      <c r="F133" s="191">
        <v>120</v>
      </c>
      <c r="G133" s="191">
        <v>135</v>
      </c>
      <c r="H133" s="191">
        <v>3</v>
      </c>
      <c r="I133" s="191">
        <v>8</v>
      </c>
      <c r="J133" s="191">
        <v>5</v>
      </c>
      <c r="K133" s="191">
        <v>4</v>
      </c>
      <c r="L133" s="191" t="s">
        <v>1434</v>
      </c>
      <c r="M133" s="191">
        <v>757</v>
      </c>
    </row>
    <row r="134" spans="2:14" ht="30.75" thickBot="1" x14ac:dyDescent="0.3">
      <c r="B134" s="185" t="s">
        <v>1435</v>
      </c>
      <c r="C134" s="168">
        <v>554</v>
      </c>
      <c r="D134" s="191">
        <v>614</v>
      </c>
      <c r="E134" s="191">
        <v>103</v>
      </c>
      <c r="F134" s="191">
        <v>110</v>
      </c>
      <c r="G134" s="191">
        <v>37</v>
      </c>
      <c r="H134" s="191">
        <v>7</v>
      </c>
      <c r="I134" s="191">
        <v>59</v>
      </c>
      <c r="J134" s="191">
        <v>4</v>
      </c>
      <c r="K134" s="191">
        <v>0</v>
      </c>
      <c r="L134" s="191">
        <v>307</v>
      </c>
      <c r="M134" s="191">
        <v>307</v>
      </c>
    </row>
    <row r="135" spans="2:14" ht="45.75" thickBot="1" x14ac:dyDescent="0.3">
      <c r="B135" s="185" t="s">
        <v>1436</v>
      </c>
      <c r="C135" s="168" t="s">
        <v>1437</v>
      </c>
      <c r="D135" s="191" t="s">
        <v>1438</v>
      </c>
      <c r="E135" s="191" t="s">
        <v>1371</v>
      </c>
      <c r="F135" s="191">
        <v>548</v>
      </c>
      <c r="G135" s="191">
        <v>495</v>
      </c>
      <c r="H135" s="191">
        <v>667</v>
      </c>
      <c r="I135" s="191">
        <v>40</v>
      </c>
      <c r="J135" s="191">
        <v>33</v>
      </c>
      <c r="K135" s="191">
        <v>6</v>
      </c>
      <c r="L135" s="191">
        <v>649</v>
      </c>
      <c r="M135" s="191" t="s">
        <v>1439</v>
      </c>
    </row>
    <row r="136" spans="2:14" ht="15.75" thickBot="1" x14ac:dyDescent="0.3">
      <c r="B136" s="185" t="s">
        <v>1440</v>
      </c>
      <c r="C136" s="168" t="s">
        <v>1441</v>
      </c>
      <c r="D136" s="191" t="s">
        <v>1442</v>
      </c>
      <c r="E136" s="191">
        <v>0</v>
      </c>
      <c r="F136" s="191">
        <v>0</v>
      </c>
      <c r="G136" s="191">
        <v>0</v>
      </c>
      <c r="H136" s="191">
        <v>0</v>
      </c>
      <c r="I136" s="191">
        <v>0</v>
      </c>
      <c r="J136" s="191">
        <v>0</v>
      </c>
      <c r="K136" s="191">
        <v>0</v>
      </c>
      <c r="L136" s="191">
        <v>0</v>
      </c>
      <c r="M136" s="191">
        <v>0</v>
      </c>
    </row>
    <row r="137" spans="2:14" ht="15.75" thickBot="1" x14ac:dyDescent="0.3">
      <c r="B137" s="185" t="s">
        <v>1384</v>
      </c>
      <c r="C137" s="168">
        <v>230</v>
      </c>
      <c r="D137" s="191">
        <v>219</v>
      </c>
      <c r="E137" s="191">
        <v>12</v>
      </c>
      <c r="F137" s="191">
        <v>16</v>
      </c>
      <c r="G137" s="191">
        <v>11</v>
      </c>
      <c r="H137" s="191">
        <v>0</v>
      </c>
      <c r="I137" s="191">
        <v>0</v>
      </c>
      <c r="J137" s="191">
        <v>0</v>
      </c>
      <c r="K137" s="191">
        <v>2</v>
      </c>
      <c r="L137" s="191">
        <v>131</v>
      </c>
      <c r="M137" s="191">
        <v>88</v>
      </c>
    </row>
    <row r="138" spans="2:14" ht="15.75" thickBot="1" x14ac:dyDescent="0.3">
      <c r="B138" s="199" t="s">
        <v>367</v>
      </c>
      <c r="C138" s="423" t="s">
        <v>1443</v>
      </c>
      <c r="D138" s="423" t="s">
        <v>1444</v>
      </c>
      <c r="E138" s="423" t="s">
        <v>1445</v>
      </c>
      <c r="F138" s="423" t="s">
        <v>1446</v>
      </c>
      <c r="G138" s="423" t="s">
        <v>1153</v>
      </c>
      <c r="H138" s="423" t="s">
        <v>1447</v>
      </c>
      <c r="I138" s="423" t="s">
        <v>1448</v>
      </c>
      <c r="J138" s="423">
        <v>663</v>
      </c>
      <c r="K138" s="423">
        <v>64</v>
      </c>
      <c r="L138" s="423" t="s">
        <v>1449</v>
      </c>
      <c r="M138" s="423" t="s">
        <v>1450</v>
      </c>
    </row>
    <row r="139" spans="2:14" x14ac:dyDescent="0.25">
      <c r="B139" s="179" t="s">
        <v>1451</v>
      </c>
    </row>
    <row r="141" spans="2:14" ht="15.75" thickBot="1" x14ac:dyDescent="0.3">
      <c r="B141" s="5" t="s">
        <v>1452</v>
      </c>
    </row>
    <row r="142" spans="2:14" ht="28.5" x14ac:dyDescent="0.25">
      <c r="B142" s="558" t="s">
        <v>1453</v>
      </c>
      <c r="C142" s="165" t="s">
        <v>1454</v>
      </c>
      <c r="D142" s="564" t="s">
        <v>1207</v>
      </c>
      <c r="E142" s="565"/>
      <c r="F142" s="565"/>
      <c r="G142" s="565"/>
      <c r="H142" s="566"/>
      <c r="I142" s="165" t="s">
        <v>1454</v>
      </c>
      <c r="J142" s="564" t="s">
        <v>1207</v>
      </c>
      <c r="K142" s="565"/>
      <c r="L142" s="565"/>
      <c r="M142" s="565"/>
      <c r="N142" s="566"/>
    </row>
    <row r="143" spans="2:14" ht="15.75" thickBot="1" x14ac:dyDescent="0.3">
      <c r="B143" s="579"/>
      <c r="C143" s="195" t="s">
        <v>1320</v>
      </c>
      <c r="D143" s="567"/>
      <c r="E143" s="568"/>
      <c r="F143" s="568"/>
      <c r="G143" s="568"/>
      <c r="H143" s="569"/>
      <c r="I143" s="195" t="s">
        <v>1320</v>
      </c>
      <c r="J143" s="567"/>
      <c r="K143" s="568"/>
      <c r="L143" s="568"/>
      <c r="M143" s="568"/>
      <c r="N143" s="569"/>
    </row>
    <row r="144" spans="2:14" ht="72" thickBot="1" x14ac:dyDescent="0.3">
      <c r="B144" s="559"/>
      <c r="C144" s="171" t="s">
        <v>1455</v>
      </c>
      <c r="D144" s="171" t="s">
        <v>1457</v>
      </c>
      <c r="E144" s="171" t="s">
        <v>1458</v>
      </c>
      <c r="F144" s="171" t="s">
        <v>1459</v>
      </c>
      <c r="G144" s="171" t="s">
        <v>1460</v>
      </c>
      <c r="H144" s="171" t="s">
        <v>1461</v>
      </c>
      <c r="I144" s="171" t="s">
        <v>1456</v>
      </c>
      <c r="J144" s="171" t="s">
        <v>1457</v>
      </c>
      <c r="K144" s="171" t="s">
        <v>1458</v>
      </c>
      <c r="L144" s="171" t="s">
        <v>1459</v>
      </c>
      <c r="M144" s="171" t="s">
        <v>1460</v>
      </c>
      <c r="N144" s="171" t="s">
        <v>1462</v>
      </c>
    </row>
    <row r="145" spans="2:14" ht="15.75" thickBot="1" x14ac:dyDescent="0.3">
      <c r="B145" s="153" t="s">
        <v>367</v>
      </c>
      <c r="C145" s="394" t="s">
        <v>1463</v>
      </c>
      <c r="D145" s="394" t="s">
        <v>1464</v>
      </c>
      <c r="E145" s="394" t="s">
        <v>1465</v>
      </c>
      <c r="F145" s="394" t="s">
        <v>1466</v>
      </c>
      <c r="G145" s="394" t="s">
        <v>1467</v>
      </c>
      <c r="H145" s="394" t="s">
        <v>1468</v>
      </c>
      <c r="I145" s="394" t="s">
        <v>1469</v>
      </c>
      <c r="J145" s="394" t="s">
        <v>1470</v>
      </c>
      <c r="K145" s="394" t="s">
        <v>1471</v>
      </c>
      <c r="L145" s="394" t="s">
        <v>1472</v>
      </c>
      <c r="M145" s="394" t="s">
        <v>1473</v>
      </c>
      <c r="N145" s="394" t="s">
        <v>1474</v>
      </c>
    </row>
    <row r="146" spans="2:14" ht="30.75" thickBot="1" x14ac:dyDescent="0.3">
      <c r="B146" s="185" t="s">
        <v>1347</v>
      </c>
      <c r="C146" s="230" t="s">
        <v>1475</v>
      </c>
      <c r="D146" s="230" t="s">
        <v>1476</v>
      </c>
      <c r="E146" s="230" t="s">
        <v>1477</v>
      </c>
      <c r="F146" s="230" t="s">
        <v>1478</v>
      </c>
      <c r="G146" s="230" t="s">
        <v>1479</v>
      </c>
      <c r="H146" s="230" t="s">
        <v>1480</v>
      </c>
      <c r="I146" s="230" t="s">
        <v>1481</v>
      </c>
      <c r="J146" s="230" t="s">
        <v>1482</v>
      </c>
      <c r="K146" s="230" t="s">
        <v>1483</v>
      </c>
      <c r="L146" s="230" t="s">
        <v>1484</v>
      </c>
      <c r="M146" s="230" t="s">
        <v>1485</v>
      </c>
      <c r="N146" s="230" t="s">
        <v>1486</v>
      </c>
    </row>
    <row r="147" spans="2:14" ht="45.75" thickBot="1" x14ac:dyDescent="0.3">
      <c r="B147" s="185" t="s">
        <v>1352</v>
      </c>
      <c r="C147" s="230" t="s">
        <v>1487</v>
      </c>
      <c r="D147" s="230" t="s">
        <v>1488</v>
      </c>
      <c r="E147" s="230" t="s">
        <v>1489</v>
      </c>
      <c r="F147" s="230" t="s">
        <v>1490</v>
      </c>
      <c r="G147" s="230" t="s">
        <v>1491</v>
      </c>
      <c r="H147" s="230" t="s">
        <v>1492</v>
      </c>
      <c r="I147" s="230" t="s">
        <v>1493</v>
      </c>
      <c r="J147" s="230" t="s">
        <v>1494</v>
      </c>
      <c r="K147" s="230" t="s">
        <v>1495</v>
      </c>
      <c r="L147" s="230" t="s">
        <v>1496</v>
      </c>
      <c r="M147" s="230" t="s">
        <v>1497</v>
      </c>
      <c r="N147" s="230" t="s">
        <v>1498</v>
      </c>
    </row>
    <row r="148" spans="2:14" ht="30.75" thickBot="1" x14ac:dyDescent="0.3">
      <c r="B148" s="185" t="s">
        <v>1356</v>
      </c>
      <c r="C148" s="230" t="s">
        <v>1499</v>
      </c>
      <c r="D148" s="230" t="s">
        <v>1500</v>
      </c>
      <c r="E148" s="230" t="s">
        <v>1501</v>
      </c>
      <c r="F148" s="230" t="s">
        <v>1502</v>
      </c>
      <c r="G148" s="230" t="s">
        <v>1503</v>
      </c>
      <c r="H148" s="230" t="s">
        <v>1504</v>
      </c>
      <c r="I148" s="230" t="s">
        <v>1505</v>
      </c>
      <c r="J148" s="230" t="s">
        <v>1506</v>
      </c>
      <c r="K148" s="230" t="s">
        <v>1507</v>
      </c>
      <c r="L148" s="230" t="s">
        <v>1508</v>
      </c>
      <c r="M148" s="230" t="s">
        <v>1509</v>
      </c>
      <c r="N148" s="230" t="s">
        <v>1510</v>
      </c>
    </row>
    <row r="149" spans="2:14" ht="15.75" thickBot="1" x14ac:dyDescent="0.3">
      <c r="B149" s="185" t="s">
        <v>1361</v>
      </c>
      <c r="C149" s="230" t="s">
        <v>1511</v>
      </c>
      <c r="D149" s="230" t="s">
        <v>1512</v>
      </c>
      <c r="E149" s="230" t="s">
        <v>1513</v>
      </c>
      <c r="F149" s="230" t="s">
        <v>1514</v>
      </c>
      <c r="G149" s="230" t="s">
        <v>1515</v>
      </c>
      <c r="H149" s="230" t="s">
        <v>1516</v>
      </c>
      <c r="I149" s="230" t="s">
        <v>1517</v>
      </c>
      <c r="J149" s="230" t="s">
        <v>1518</v>
      </c>
      <c r="K149" s="230" t="s">
        <v>1519</v>
      </c>
      <c r="L149" s="230" t="s">
        <v>1520</v>
      </c>
      <c r="M149" s="230" t="s">
        <v>1521</v>
      </c>
      <c r="N149" s="230" t="s">
        <v>1522</v>
      </c>
    </row>
    <row r="150" spans="2:14" ht="30.75" thickBot="1" x14ac:dyDescent="0.3">
      <c r="B150" s="185" t="s">
        <v>1366</v>
      </c>
      <c r="C150" s="230" t="s">
        <v>1523</v>
      </c>
      <c r="D150" s="230" t="s">
        <v>1524</v>
      </c>
      <c r="E150" s="230" t="s">
        <v>1525</v>
      </c>
      <c r="F150" s="230" t="s">
        <v>1526</v>
      </c>
      <c r="G150" s="230" t="s">
        <v>1527</v>
      </c>
      <c r="H150" s="230" t="s">
        <v>1528</v>
      </c>
      <c r="I150" s="230" t="s">
        <v>1529</v>
      </c>
      <c r="J150" s="230" t="s">
        <v>1530</v>
      </c>
      <c r="K150" s="230" t="s">
        <v>1531</v>
      </c>
      <c r="L150" s="230" t="s">
        <v>1532</v>
      </c>
      <c r="M150" s="230" t="s">
        <v>1533</v>
      </c>
      <c r="N150" s="230" t="s">
        <v>1534</v>
      </c>
    </row>
    <row r="151" spans="2:14" ht="30.75" thickBot="1" x14ac:dyDescent="0.3">
      <c r="B151" s="185" t="s">
        <v>1367</v>
      </c>
      <c r="C151" s="230" t="s">
        <v>1535</v>
      </c>
      <c r="D151" s="230" t="s">
        <v>1536</v>
      </c>
      <c r="E151" s="230" t="s">
        <v>1537</v>
      </c>
      <c r="F151" s="230" t="s">
        <v>1538</v>
      </c>
      <c r="G151" s="230">
        <v>0</v>
      </c>
      <c r="H151" s="230">
        <v>0</v>
      </c>
      <c r="I151" s="230">
        <v>0</v>
      </c>
      <c r="J151" s="230">
        <v>0</v>
      </c>
      <c r="K151" s="230">
        <v>0</v>
      </c>
      <c r="L151" s="230">
        <v>0</v>
      </c>
      <c r="M151" s="230">
        <v>0</v>
      </c>
      <c r="N151" s="230">
        <v>0</v>
      </c>
    </row>
    <row r="152" spans="2:14" ht="45.75" thickBot="1" x14ac:dyDescent="0.3">
      <c r="B152" s="185" t="s">
        <v>1430</v>
      </c>
      <c r="C152" s="230" t="s">
        <v>1539</v>
      </c>
      <c r="D152" s="230" t="s">
        <v>1540</v>
      </c>
      <c r="E152" s="230" t="s">
        <v>1541</v>
      </c>
      <c r="F152" s="424">
        <v>552533</v>
      </c>
      <c r="G152" s="230">
        <v>32648</v>
      </c>
      <c r="H152" s="230">
        <v>247</v>
      </c>
      <c r="I152" s="230" t="s">
        <v>1542</v>
      </c>
      <c r="J152" s="230" t="s">
        <v>1543</v>
      </c>
      <c r="K152" s="230" t="s">
        <v>1544</v>
      </c>
      <c r="L152" s="230" t="s">
        <v>1545</v>
      </c>
      <c r="M152" s="230" t="s">
        <v>1546</v>
      </c>
      <c r="N152" s="230" t="s">
        <v>1547</v>
      </c>
    </row>
    <row r="153" spans="2:14" ht="30.75" thickBot="1" x14ac:dyDescent="0.3">
      <c r="B153" s="185" t="s">
        <v>1369</v>
      </c>
      <c r="C153" s="230" t="s">
        <v>1548</v>
      </c>
      <c r="D153" s="424">
        <v>834961</v>
      </c>
      <c r="E153" s="424">
        <v>892326</v>
      </c>
      <c r="F153" s="424">
        <v>356344</v>
      </c>
      <c r="G153" s="424">
        <v>349513</v>
      </c>
      <c r="H153" s="424">
        <v>1624</v>
      </c>
      <c r="I153" s="230" t="s">
        <v>1549</v>
      </c>
      <c r="J153" s="230" t="s">
        <v>1550</v>
      </c>
      <c r="K153" s="230" t="s">
        <v>1551</v>
      </c>
      <c r="L153" s="230" t="s">
        <v>1552</v>
      </c>
      <c r="M153" s="230" t="s">
        <v>1553</v>
      </c>
      <c r="N153" s="230" t="s">
        <v>1554</v>
      </c>
    </row>
    <row r="154" spans="2:14" ht="15.75" thickBot="1" x14ac:dyDescent="0.3">
      <c r="B154" s="185" t="s">
        <v>1370</v>
      </c>
      <c r="C154" s="230" t="s">
        <v>1555</v>
      </c>
      <c r="D154" s="230" t="s">
        <v>1556</v>
      </c>
      <c r="E154" s="230" t="s">
        <v>1557</v>
      </c>
      <c r="F154" s="230" t="s">
        <v>1558</v>
      </c>
      <c r="G154" s="230" t="s">
        <v>1559</v>
      </c>
      <c r="H154" s="230">
        <v>806</v>
      </c>
      <c r="I154" s="230" t="s">
        <v>1560</v>
      </c>
      <c r="J154" s="230" t="s">
        <v>1561</v>
      </c>
      <c r="K154" s="230" t="s">
        <v>1562</v>
      </c>
      <c r="L154" s="230" t="s">
        <v>1563</v>
      </c>
      <c r="M154" s="230" t="s">
        <v>1564</v>
      </c>
      <c r="N154" s="230" t="s">
        <v>1043</v>
      </c>
    </row>
    <row r="155" spans="2:14" ht="30.75" thickBot="1" x14ac:dyDescent="0.3">
      <c r="B155" s="185" t="s">
        <v>1435</v>
      </c>
      <c r="C155" s="230" t="s">
        <v>1565</v>
      </c>
      <c r="D155" s="230" t="s">
        <v>1566</v>
      </c>
      <c r="E155" s="230" t="s">
        <v>1567</v>
      </c>
      <c r="F155" s="230" t="s">
        <v>1568</v>
      </c>
      <c r="G155" s="230" t="s">
        <v>1569</v>
      </c>
      <c r="H155" s="230">
        <v>290</v>
      </c>
      <c r="I155" s="230" t="s">
        <v>1570</v>
      </c>
      <c r="J155" s="230" t="s">
        <v>1571</v>
      </c>
      <c r="K155" s="230" t="s">
        <v>1572</v>
      </c>
      <c r="L155" s="230" t="s">
        <v>1573</v>
      </c>
      <c r="M155" s="230" t="s">
        <v>1574</v>
      </c>
      <c r="N155" s="230">
        <v>397</v>
      </c>
    </row>
    <row r="156" spans="2:14" ht="45.75" thickBot="1" x14ac:dyDescent="0.3">
      <c r="B156" s="185" t="s">
        <v>1376</v>
      </c>
      <c r="C156" s="230" t="s">
        <v>1575</v>
      </c>
      <c r="D156" s="230" t="s">
        <v>1576</v>
      </c>
      <c r="E156" s="230" t="s">
        <v>1577</v>
      </c>
      <c r="F156" s="230" t="s">
        <v>1578</v>
      </c>
      <c r="G156" s="230" t="s">
        <v>1579</v>
      </c>
      <c r="H156" s="230" t="s">
        <v>1580</v>
      </c>
      <c r="I156" s="230" t="s">
        <v>1581</v>
      </c>
      <c r="J156" s="230" t="s">
        <v>1582</v>
      </c>
      <c r="K156" s="230" t="s">
        <v>1583</v>
      </c>
      <c r="L156" s="230" t="s">
        <v>1584</v>
      </c>
      <c r="M156" s="230" t="s">
        <v>1585</v>
      </c>
      <c r="N156" s="230" t="s">
        <v>1586</v>
      </c>
    </row>
    <row r="157" spans="2:14" ht="15.75" thickBot="1" x14ac:dyDescent="0.3">
      <c r="B157" s="185" t="s">
        <v>1381</v>
      </c>
      <c r="C157" s="230" t="s">
        <v>1587</v>
      </c>
      <c r="D157" s="230" t="s">
        <v>1588</v>
      </c>
      <c r="E157" s="230" t="s">
        <v>1589</v>
      </c>
      <c r="F157" s="230" t="s">
        <v>1590</v>
      </c>
      <c r="G157" s="230" t="s">
        <v>1591</v>
      </c>
      <c r="H157" s="230">
        <v>0</v>
      </c>
      <c r="I157" s="230" t="s">
        <v>1592</v>
      </c>
      <c r="J157" s="230" t="s">
        <v>1593</v>
      </c>
      <c r="K157" s="230" t="s">
        <v>1594</v>
      </c>
      <c r="L157" s="230" t="s">
        <v>1595</v>
      </c>
      <c r="M157" s="230" t="s">
        <v>1596</v>
      </c>
      <c r="N157" s="230">
        <v>83</v>
      </c>
    </row>
    <row r="158" spans="2:14" ht="15.75" thickBot="1" x14ac:dyDescent="0.3">
      <c r="B158" s="185" t="s">
        <v>1384</v>
      </c>
      <c r="C158" s="230" t="s">
        <v>1597</v>
      </c>
      <c r="D158" s="230" t="s">
        <v>1598</v>
      </c>
      <c r="E158" s="230" t="s">
        <v>1599</v>
      </c>
      <c r="F158" s="230" t="s">
        <v>1600</v>
      </c>
      <c r="G158" s="230" t="s">
        <v>1601</v>
      </c>
      <c r="H158" s="230">
        <v>0</v>
      </c>
      <c r="I158" s="230" t="s">
        <v>1602</v>
      </c>
      <c r="J158" s="230" t="s">
        <v>1603</v>
      </c>
      <c r="K158" s="230" t="s">
        <v>1604</v>
      </c>
      <c r="L158" s="230" t="s">
        <v>1605</v>
      </c>
      <c r="M158" s="230" t="s">
        <v>1606</v>
      </c>
      <c r="N158" s="230" t="s">
        <v>1607</v>
      </c>
    </row>
    <row r="159" spans="2:14" x14ac:dyDescent="0.25">
      <c r="B159" s="179" t="s">
        <v>1608</v>
      </c>
    </row>
    <row r="161" spans="2:4" ht="15.75" thickBot="1" x14ac:dyDescent="0.3">
      <c r="B161" s="5" t="s">
        <v>1609</v>
      </c>
    </row>
    <row r="162" spans="2:4" x14ac:dyDescent="0.25">
      <c r="B162" s="537" t="s">
        <v>1326</v>
      </c>
      <c r="C162" s="166" t="s">
        <v>1610</v>
      </c>
      <c r="D162" s="165" t="s">
        <v>1610</v>
      </c>
    </row>
    <row r="163" spans="2:4" x14ac:dyDescent="0.25">
      <c r="B163" s="563"/>
      <c r="C163" s="194" t="s">
        <v>1611</v>
      </c>
      <c r="D163" s="195" t="s">
        <v>1611</v>
      </c>
    </row>
    <row r="164" spans="2:4" x14ac:dyDescent="0.25">
      <c r="B164" s="563"/>
      <c r="C164" s="194" t="s">
        <v>1612</v>
      </c>
      <c r="D164" s="195" t="s">
        <v>1612</v>
      </c>
    </row>
    <row r="165" spans="2:4" x14ac:dyDescent="0.25">
      <c r="B165" s="563"/>
      <c r="C165" s="194" t="s">
        <v>1613</v>
      </c>
      <c r="D165" s="195" t="s">
        <v>1613</v>
      </c>
    </row>
    <row r="166" spans="2:4" x14ac:dyDescent="0.25">
      <c r="B166" s="563"/>
      <c r="C166" s="194" t="s">
        <v>1614</v>
      </c>
      <c r="D166" s="195" t="s">
        <v>1616</v>
      </c>
    </row>
    <row r="167" spans="2:4" ht="15.75" thickBot="1" x14ac:dyDescent="0.3">
      <c r="B167" s="538"/>
      <c r="C167" s="158" t="s">
        <v>1615</v>
      </c>
      <c r="D167" s="171" t="s">
        <v>46</v>
      </c>
    </row>
    <row r="168" spans="2:4" ht="30.75" thickBot="1" x14ac:dyDescent="0.3">
      <c r="B168" s="185" t="s">
        <v>1347</v>
      </c>
      <c r="C168" s="191" t="s">
        <v>1617</v>
      </c>
      <c r="D168" s="425">
        <v>9142</v>
      </c>
    </row>
    <row r="169" spans="2:4" ht="45.75" thickBot="1" x14ac:dyDescent="0.3">
      <c r="B169" s="185" t="s">
        <v>1618</v>
      </c>
      <c r="C169" s="425">
        <v>8834</v>
      </c>
      <c r="D169" s="425">
        <v>8477</v>
      </c>
    </row>
    <row r="170" spans="2:4" ht="30.75" thickBot="1" x14ac:dyDescent="0.3">
      <c r="B170" s="185" t="s">
        <v>1356</v>
      </c>
      <c r="C170" s="191" t="s">
        <v>1619</v>
      </c>
      <c r="D170" s="425">
        <v>3922</v>
      </c>
    </row>
    <row r="171" spans="2:4" ht="15.75" thickBot="1" x14ac:dyDescent="0.3">
      <c r="B171" s="185" t="s">
        <v>1361</v>
      </c>
      <c r="C171" s="191">
        <v>355</v>
      </c>
      <c r="D171" s="191">
        <v>804</v>
      </c>
    </row>
    <row r="172" spans="2:4" ht="30.75" thickBot="1" x14ac:dyDescent="0.3">
      <c r="B172" s="185" t="s">
        <v>1429</v>
      </c>
      <c r="C172" s="191">
        <v>422</v>
      </c>
      <c r="D172" s="191">
        <v>396</v>
      </c>
    </row>
    <row r="173" spans="2:4" ht="30.75" thickBot="1" x14ac:dyDescent="0.3">
      <c r="B173" s="185" t="s">
        <v>1367</v>
      </c>
      <c r="C173" s="191">
        <v>1</v>
      </c>
      <c r="D173" s="191">
        <v>0</v>
      </c>
    </row>
    <row r="174" spans="2:4" ht="45.75" thickBot="1" x14ac:dyDescent="0.3">
      <c r="B174" s="185" t="s">
        <v>1430</v>
      </c>
      <c r="C174" s="191">
        <v>239</v>
      </c>
      <c r="D174" s="191">
        <v>223</v>
      </c>
    </row>
    <row r="175" spans="2:4" ht="30.75" thickBot="1" x14ac:dyDescent="0.3">
      <c r="B175" s="185" t="s">
        <v>1369</v>
      </c>
      <c r="C175" s="191">
        <v>128</v>
      </c>
      <c r="D175" s="191">
        <v>152</v>
      </c>
    </row>
    <row r="176" spans="2:4" ht="15.75" thickBot="1" x14ac:dyDescent="0.3">
      <c r="B176" s="185" t="s">
        <v>1370</v>
      </c>
      <c r="C176" s="191">
        <v>335</v>
      </c>
      <c r="D176" s="191">
        <v>345</v>
      </c>
    </row>
    <row r="177" spans="2:7" ht="30.75" thickBot="1" x14ac:dyDescent="0.3">
      <c r="B177" s="185" t="s">
        <v>1375</v>
      </c>
      <c r="C177" s="191">
        <v>248</v>
      </c>
      <c r="D177" s="191">
        <v>220</v>
      </c>
    </row>
    <row r="178" spans="2:7" ht="45.75" thickBot="1" x14ac:dyDescent="0.3">
      <c r="B178" s="185" t="s">
        <v>1376</v>
      </c>
      <c r="C178" s="425">
        <v>1089</v>
      </c>
      <c r="D178" s="425">
        <v>1305</v>
      </c>
    </row>
    <row r="179" spans="2:7" ht="15.75" thickBot="1" x14ac:dyDescent="0.3">
      <c r="B179" s="185" t="s">
        <v>1381</v>
      </c>
      <c r="C179" s="191">
        <v>110</v>
      </c>
      <c r="D179" s="191">
        <v>123</v>
      </c>
    </row>
    <row r="180" spans="2:7" ht="15.75" thickBot="1" x14ac:dyDescent="0.3">
      <c r="B180" s="185" t="s">
        <v>1620</v>
      </c>
      <c r="C180" s="191">
        <v>44</v>
      </c>
      <c r="D180" s="191">
        <v>41</v>
      </c>
    </row>
    <row r="181" spans="2:7" ht="15.75" thickBot="1" x14ac:dyDescent="0.3">
      <c r="B181" s="199" t="s">
        <v>367</v>
      </c>
      <c r="C181" s="169" t="s">
        <v>1621</v>
      </c>
      <c r="D181" s="426">
        <v>25150</v>
      </c>
    </row>
    <row r="182" spans="2:7" x14ac:dyDescent="0.25">
      <c r="B182" s="179" t="s">
        <v>1608</v>
      </c>
    </row>
    <row r="184" spans="2:7" ht="15.75" thickBot="1" x14ac:dyDescent="0.3">
      <c r="B184" s="5" t="s">
        <v>1622</v>
      </c>
    </row>
    <row r="185" spans="2:7" ht="57.75" thickBot="1" x14ac:dyDescent="0.3">
      <c r="B185" s="197"/>
      <c r="C185" s="161" t="s">
        <v>1623</v>
      </c>
      <c r="D185" s="161" t="s">
        <v>1624</v>
      </c>
      <c r="E185" s="161" t="s">
        <v>1625</v>
      </c>
      <c r="F185" s="161" t="s">
        <v>1626</v>
      </c>
      <c r="G185" s="161" t="s">
        <v>1627</v>
      </c>
    </row>
    <row r="186" spans="2:7" ht="30.75" thickBot="1" x14ac:dyDescent="0.3">
      <c r="B186" s="185" t="s">
        <v>1628</v>
      </c>
      <c r="C186" s="191">
        <v>8</v>
      </c>
      <c r="D186" s="191">
        <v>720</v>
      </c>
      <c r="E186" s="191">
        <v>18</v>
      </c>
      <c r="F186" s="425">
        <v>89457</v>
      </c>
      <c r="G186" s="425">
        <v>101014</v>
      </c>
    </row>
    <row r="187" spans="2:7" ht="30.75" thickBot="1" x14ac:dyDescent="0.3">
      <c r="B187" s="185" t="s">
        <v>1629</v>
      </c>
      <c r="C187" s="191">
        <v>4</v>
      </c>
      <c r="D187" s="191">
        <v>3</v>
      </c>
      <c r="E187" s="191">
        <v>2</v>
      </c>
      <c r="F187" s="425">
        <v>1866</v>
      </c>
      <c r="G187" s="425">
        <v>3940</v>
      </c>
    </row>
    <row r="188" spans="2:7" ht="30.75" thickBot="1" x14ac:dyDescent="0.3">
      <c r="B188" s="185" t="s">
        <v>1367</v>
      </c>
      <c r="C188" s="191">
        <v>2</v>
      </c>
      <c r="D188" s="191">
        <v>4</v>
      </c>
      <c r="E188" s="191">
        <v>3</v>
      </c>
      <c r="F188" s="425">
        <v>34585</v>
      </c>
      <c r="G188" s="425">
        <v>34514</v>
      </c>
    </row>
    <row r="189" spans="2:7" ht="45.75" thickBot="1" x14ac:dyDescent="0.3">
      <c r="B189" s="185" t="s">
        <v>1630</v>
      </c>
      <c r="C189" s="191">
        <v>12</v>
      </c>
      <c r="D189" s="425">
        <v>1667</v>
      </c>
      <c r="E189" s="191">
        <v>21</v>
      </c>
      <c r="F189" s="425">
        <v>232370</v>
      </c>
      <c r="G189" s="425">
        <v>268736</v>
      </c>
    </row>
    <row r="190" spans="2:7" ht="45.75" thickBot="1" x14ac:dyDescent="0.3">
      <c r="B190" s="185" t="s">
        <v>1631</v>
      </c>
      <c r="C190" s="191">
        <v>0</v>
      </c>
      <c r="D190" s="191">
        <v>0</v>
      </c>
      <c r="E190" s="191">
        <v>0</v>
      </c>
      <c r="F190" s="191">
        <v>0</v>
      </c>
      <c r="G190" s="191">
        <v>0</v>
      </c>
    </row>
    <row r="191" spans="2:7" ht="15.75" thickBot="1" x14ac:dyDescent="0.3">
      <c r="B191" s="185" t="s">
        <v>1632</v>
      </c>
      <c r="C191" s="191">
        <v>0</v>
      </c>
      <c r="D191" s="191">
        <v>0</v>
      </c>
      <c r="E191" s="191">
        <v>0</v>
      </c>
      <c r="F191" s="191">
        <v>0</v>
      </c>
      <c r="G191" s="191">
        <v>0</v>
      </c>
    </row>
    <row r="192" spans="2:7" ht="30.75" thickBot="1" x14ac:dyDescent="0.3">
      <c r="B192" s="185" t="s">
        <v>1633</v>
      </c>
      <c r="C192" s="191">
        <v>0</v>
      </c>
      <c r="D192" s="191">
        <v>0</v>
      </c>
      <c r="E192" s="191">
        <v>0</v>
      </c>
      <c r="F192" s="191">
        <v>0</v>
      </c>
      <c r="G192" s="191">
        <v>0</v>
      </c>
    </row>
    <row r="193" spans="2:7" ht="30.75" thickBot="1" x14ac:dyDescent="0.3">
      <c r="B193" s="185" t="s">
        <v>1634</v>
      </c>
      <c r="C193" s="191">
        <v>3</v>
      </c>
      <c r="D193" s="191">
        <v>3</v>
      </c>
      <c r="E193" s="191">
        <v>1</v>
      </c>
      <c r="F193" s="425">
        <v>1955</v>
      </c>
      <c r="G193" s="425">
        <v>1955</v>
      </c>
    </row>
    <row r="194" spans="2:7" ht="30.75" thickBot="1" x14ac:dyDescent="0.3">
      <c r="B194" s="185" t="s">
        <v>1635</v>
      </c>
      <c r="C194" s="191">
        <v>18</v>
      </c>
      <c r="D194" s="191">
        <v>341</v>
      </c>
      <c r="E194" s="191">
        <v>4</v>
      </c>
      <c r="F194" s="425">
        <v>15543</v>
      </c>
      <c r="G194" s="425">
        <v>19199</v>
      </c>
    </row>
    <row r="195" spans="2:7" ht="45.75" thickBot="1" x14ac:dyDescent="0.3">
      <c r="B195" s="185" t="s">
        <v>1636</v>
      </c>
      <c r="C195" s="191">
        <v>8</v>
      </c>
      <c r="D195" s="191">
        <v>108</v>
      </c>
      <c r="E195" s="191">
        <v>1</v>
      </c>
      <c r="F195" s="425">
        <v>11128</v>
      </c>
      <c r="G195" s="425">
        <v>17619</v>
      </c>
    </row>
    <row r="196" spans="2:7" ht="60.75" thickBot="1" x14ac:dyDescent="0.3">
      <c r="B196" s="185" t="s">
        <v>1637</v>
      </c>
      <c r="C196" s="191">
        <v>0</v>
      </c>
      <c r="D196" s="191">
        <v>0</v>
      </c>
      <c r="E196" s="191">
        <v>0</v>
      </c>
      <c r="F196" s="191">
        <v>0</v>
      </c>
      <c r="G196" s="191">
        <v>0</v>
      </c>
    </row>
    <row r="197" spans="2:7" ht="60.75" thickBot="1" x14ac:dyDescent="0.3">
      <c r="B197" s="185" t="s">
        <v>1638</v>
      </c>
      <c r="C197" s="191">
        <v>7</v>
      </c>
      <c r="D197" s="191">
        <v>23</v>
      </c>
      <c r="E197" s="191">
        <v>5</v>
      </c>
      <c r="F197" s="425">
        <v>24336</v>
      </c>
      <c r="G197" s="425">
        <v>31209</v>
      </c>
    </row>
    <row r="198" spans="2:7" ht="15.75" thickBot="1" x14ac:dyDescent="0.3">
      <c r="B198" s="185" t="s">
        <v>1639</v>
      </c>
      <c r="C198" s="191">
        <v>226</v>
      </c>
      <c r="D198" s="425">
        <v>40857</v>
      </c>
      <c r="E198" s="191">
        <v>151</v>
      </c>
      <c r="F198" s="425">
        <v>1752723</v>
      </c>
      <c r="G198" s="425">
        <v>2796948</v>
      </c>
    </row>
    <row r="199" spans="2:7" ht="15.75" thickBot="1" x14ac:dyDescent="0.3">
      <c r="B199" s="185" t="s">
        <v>1640</v>
      </c>
      <c r="C199" s="191">
        <v>1</v>
      </c>
      <c r="D199" s="191">
        <v>10</v>
      </c>
      <c r="E199" s="191">
        <v>1</v>
      </c>
      <c r="F199" s="425">
        <v>6437</v>
      </c>
      <c r="G199" s="425">
        <v>6437</v>
      </c>
    </row>
    <row r="200" spans="2:7" ht="15.75" thickBot="1" x14ac:dyDescent="0.3">
      <c r="B200" s="185" t="s">
        <v>1641</v>
      </c>
      <c r="C200" s="191">
        <v>93</v>
      </c>
      <c r="D200" s="425">
        <v>22567</v>
      </c>
      <c r="E200" s="191">
        <v>239</v>
      </c>
      <c r="F200" s="425">
        <v>5285070</v>
      </c>
      <c r="G200" s="425">
        <v>5214830</v>
      </c>
    </row>
    <row r="201" spans="2:7" ht="15.75" thickBot="1" x14ac:dyDescent="0.3">
      <c r="B201" s="185" t="s">
        <v>1642</v>
      </c>
      <c r="C201" s="191">
        <v>25</v>
      </c>
      <c r="D201" s="425">
        <v>3288</v>
      </c>
      <c r="E201" s="191">
        <v>15</v>
      </c>
      <c r="F201" s="425">
        <v>105508</v>
      </c>
      <c r="G201" s="191" t="s">
        <v>1643</v>
      </c>
    </row>
    <row r="202" spans="2:7" ht="30.75" thickBot="1" x14ac:dyDescent="0.3">
      <c r="B202" s="185" t="s">
        <v>1644</v>
      </c>
      <c r="C202" s="191">
        <v>33</v>
      </c>
      <c r="D202" s="425">
        <v>4951</v>
      </c>
      <c r="E202" s="191">
        <v>8</v>
      </c>
      <c r="F202" s="425">
        <v>24630</v>
      </c>
      <c r="G202" s="425">
        <v>45765</v>
      </c>
    </row>
    <row r="203" spans="2:7" ht="15.75" thickBot="1" x14ac:dyDescent="0.3">
      <c r="B203" s="185" t="s">
        <v>1645</v>
      </c>
      <c r="C203" s="191">
        <v>75</v>
      </c>
      <c r="D203" s="425">
        <v>15906</v>
      </c>
      <c r="E203" s="191">
        <v>192</v>
      </c>
      <c r="F203" s="425">
        <v>2024743</v>
      </c>
      <c r="G203" s="191" t="s">
        <v>1646</v>
      </c>
    </row>
    <row r="204" spans="2:7" ht="45.75" thickBot="1" x14ac:dyDescent="0.3">
      <c r="B204" s="185" t="s">
        <v>1647</v>
      </c>
      <c r="C204" s="191">
        <v>3</v>
      </c>
      <c r="D204" s="191">
        <v>18</v>
      </c>
      <c r="E204" s="191">
        <v>4</v>
      </c>
      <c r="F204" s="425">
        <v>39067</v>
      </c>
      <c r="G204" s="425">
        <v>39067</v>
      </c>
    </row>
    <row r="205" spans="2:7" ht="30.75" thickBot="1" x14ac:dyDescent="0.3">
      <c r="B205" s="185" t="s">
        <v>1648</v>
      </c>
      <c r="C205" s="191">
        <v>9</v>
      </c>
      <c r="D205" s="191">
        <v>129</v>
      </c>
      <c r="E205" s="191">
        <v>18</v>
      </c>
      <c r="F205" s="425">
        <v>182019</v>
      </c>
      <c r="G205" s="425">
        <v>192084</v>
      </c>
    </row>
    <row r="206" spans="2:7" ht="75.75" thickBot="1" x14ac:dyDescent="0.3">
      <c r="B206" s="185" t="s">
        <v>1649</v>
      </c>
      <c r="C206" s="191">
        <v>0</v>
      </c>
      <c r="D206" s="191">
        <v>0</v>
      </c>
      <c r="E206" s="191">
        <v>0</v>
      </c>
      <c r="F206" s="191">
        <v>0</v>
      </c>
      <c r="G206" s="191">
        <v>0</v>
      </c>
    </row>
    <row r="207" spans="2:7" ht="45.75" thickBot="1" x14ac:dyDescent="0.3">
      <c r="B207" s="185" t="s">
        <v>1650</v>
      </c>
      <c r="C207" s="191">
        <v>43</v>
      </c>
      <c r="D207" s="425">
        <v>7200</v>
      </c>
      <c r="E207" s="191">
        <v>97</v>
      </c>
      <c r="F207" s="425">
        <v>841351</v>
      </c>
      <c r="G207" s="425">
        <v>837122</v>
      </c>
    </row>
    <row r="208" spans="2:7" ht="60.75" thickBot="1" x14ac:dyDescent="0.3">
      <c r="B208" s="185" t="s">
        <v>1651</v>
      </c>
      <c r="C208" s="191">
        <v>2</v>
      </c>
      <c r="D208" s="191">
        <v>0</v>
      </c>
      <c r="E208" s="191">
        <v>0</v>
      </c>
      <c r="F208" s="191">
        <v>0</v>
      </c>
      <c r="G208" s="191">
        <v>0</v>
      </c>
    </row>
    <row r="209" spans="2:7" ht="60.75" thickBot="1" x14ac:dyDescent="0.3">
      <c r="B209" s="185" t="s">
        <v>1652</v>
      </c>
      <c r="C209" s="191">
        <v>11</v>
      </c>
      <c r="D209" s="191">
        <v>285</v>
      </c>
      <c r="E209" s="191">
        <v>81</v>
      </c>
      <c r="F209" s="425">
        <v>773466</v>
      </c>
      <c r="G209" s="425">
        <v>1188537</v>
      </c>
    </row>
    <row r="210" spans="2:7" ht="15.75" thickBot="1" x14ac:dyDescent="0.3">
      <c r="B210" s="185" t="s">
        <v>367</v>
      </c>
      <c r="C210" s="423">
        <v>583</v>
      </c>
      <c r="D210" s="426">
        <v>98080</v>
      </c>
      <c r="E210" s="423">
        <v>859</v>
      </c>
      <c r="F210" s="423" t="s">
        <v>1653</v>
      </c>
      <c r="G210" s="423" t="s">
        <v>1654</v>
      </c>
    </row>
    <row r="211" spans="2:7" x14ac:dyDescent="0.25">
      <c r="B211" s="179" t="s">
        <v>1655</v>
      </c>
    </row>
    <row r="212" spans="2:7" ht="15.75" thickBot="1" x14ac:dyDescent="0.3">
      <c r="B212" s="5" t="s">
        <v>1656</v>
      </c>
    </row>
    <row r="213" spans="2:7" ht="43.5" thickBot="1" x14ac:dyDescent="0.3">
      <c r="B213" s="534" t="s">
        <v>1657</v>
      </c>
      <c r="C213" s="535"/>
      <c r="D213" s="536"/>
      <c r="E213" s="161" t="s">
        <v>1658</v>
      </c>
      <c r="F213" s="161" t="s">
        <v>1659</v>
      </c>
    </row>
    <row r="214" spans="2:7" ht="15.75" thickBot="1" x14ac:dyDescent="0.3">
      <c r="B214" s="582" t="s">
        <v>1219</v>
      </c>
      <c r="C214" s="585" t="s">
        <v>1660</v>
      </c>
      <c r="D214" s="192" t="s">
        <v>1661</v>
      </c>
      <c r="E214" s="168">
        <v>4</v>
      </c>
      <c r="F214" s="168">
        <v>4</v>
      </c>
    </row>
    <row r="215" spans="2:7" ht="30.75" thickBot="1" x14ac:dyDescent="0.3">
      <c r="B215" s="583"/>
      <c r="C215" s="586"/>
      <c r="D215" s="192" t="s">
        <v>1662</v>
      </c>
      <c r="E215" s="168">
        <v>51</v>
      </c>
      <c r="F215" s="168">
        <v>60</v>
      </c>
    </row>
    <row r="216" spans="2:7" ht="45.75" thickBot="1" x14ac:dyDescent="0.3">
      <c r="B216" s="583"/>
      <c r="C216" s="587"/>
      <c r="D216" s="192" t="s">
        <v>1663</v>
      </c>
      <c r="E216" s="168">
        <v>64</v>
      </c>
      <c r="F216" s="168">
        <v>66</v>
      </c>
    </row>
    <row r="217" spans="2:7" ht="15.75" thickBot="1" x14ac:dyDescent="0.3">
      <c r="B217" s="583"/>
      <c r="C217" s="585" t="s">
        <v>1664</v>
      </c>
      <c r="D217" s="192" t="s">
        <v>1661</v>
      </c>
      <c r="E217" s="168">
        <v>63</v>
      </c>
      <c r="F217" s="168">
        <v>135</v>
      </c>
    </row>
    <row r="218" spans="2:7" ht="30.75" thickBot="1" x14ac:dyDescent="0.3">
      <c r="B218" s="583"/>
      <c r="C218" s="586"/>
      <c r="D218" s="192" t="s">
        <v>1662</v>
      </c>
      <c r="E218" s="168">
        <v>550</v>
      </c>
      <c r="F218" s="168">
        <v>523</v>
      </c>
    </row>
    <row r="219" spans="2:7" ht="30.75" thickBot="1" x14ac:dyDescent="0.3">
      <c r="B219" s="583"/>
      <c r="C219" s="586"/>
      <c r="D219" s="192" t="s">
        <v>1665</v>
      </c>
      <c r="E219" s="168">
        <v>6</v>
      </c>
      <c r="F219" s="168">
        <v>25</v>
      </c>
    </row>
    <row r="220" spans="2:7" ht="30.75" thickBot="1" x14ac:dyDescent="0.3">
      <c r="B220" s="584"/>
      <c r="C220" s="587"/>
      <c r="D220" s="192" t="s">
        <v>1666</v>
      </c>
      <c r="E220" s="168" t="s">
        <v>1667</v>
      </c>
      <c r="F220" s="395">
        <v>1130</v>
      </c>
    </row>
    <row r="221" spans="2:7" ht="15.75" thickBot="1" x14ac:dyDescent="0.3">
      <c r="B221" s="573" t="s">
        <v>1668</v>
      </c>
      <c r="C221" s="574"/>
      <c r="D221" s="575"/>
      <c r="E221" s="168" t="s">
        <v>1669</v>
      </c>
      <c r="F221" s="395">
        <v>5525</v>
      </c>
    </row>
    <row r="222" spans="2:7" ht="15.75" thickBot="1" x14ac:dyDescent="0.3">
      <c r="B222" s="588" t="s">
        <v>1670</v>
      </c>
      <c r="C222" s="589"/>
      <c r="D222" s="590"/>
      <c r="E222" s="168">
        <v>68</v>
      </c>
      <c r="F222" s="168">
        <v>115</v>
      </c>
    </row>
    <row r="223" spans="2:7" ht="15.75" thickBot="1" x14ac:dyDescent="0.3">
      <c r="B223" s="573" t="s">
        <v>1671</v>
      </c>
      <c r="C223" s="574"/>
      <c r="D223" s="575"/>
      <c r="E223" s="168">
        <v>4</v>
      </c>
      <c r="F223" s="168">
        <v>17</v>
      </c>
    </row>
    <row r="224" spans="2:7" ht="15.75" thickBot="1" x14ac:dyDescent="0.3">
      <c r="B224" s="573" t="s">
        <v>1672</v>
      </c>
      <c r="C224" s="574"/>
      <c r="D224" s="575"/>
      <c r="E224" s="168" t="s">
        <v>1673</v>
      </c>
      <c r="F224" s="395">
        <v>1986</v>
      </c>
    </row>
    <row r="225" spans="2:9" ht="15.75" thickBot="1" x14ac:dyDescent="0.3">
      <c r="B225" s="576" t="s">
        <v>1674</v>
      </c>
      <c r="C225" s="577"/>
      <c r="D225" s="578"/>
      <c r="E225" s="169" t="s">
        <v>1675</v>
      </c>
      <c r="F225" s="392">
        <v>9586</v>
      </c>
    </row>
    <row r="226" spans="2:9" x14ac:dyDescent="0.25">
      <c r="B226" s="179" t="s">
        <v>1676</v>
      </c>
    </row>
    <row r="227" spans="2:9" x14ac:dyDescent="0.25">
      <c r="B227" s="5"/>
    </row>
    <row r="229" spans="2:9" ht="15.75" thickBot="1" x14ac:dyDescent="0.3">
      <c r="B229" s="5" t="s">
        <v>1677</v>
      </c>
    </row>
    <row r="230" spans="2:9" ht="42.75" x14ac:dyDescent="0.25">
      <c r="B230" s="558"/>
      <c r="C230" s="560" t="s">
        <v>1623</v>
      </c>
      <c r="D230" s="562"/>
      <c r="E230" s="560" t="s">
        <v>1250</v>
      </c>
      <c r="F230" s="562"/>
      <c r="G230" s="551" t="s">
        <v>1625</v>
      </c>
      <c r="H230" s="165" t="s">
        <v>1678</v>
      </c>
      <c r="I230" s="165" t="s">
        <v>1680</v>
      </c>
    </row>
    <row r="231" spans="2:9" ht="15.75" thickBot="1" x14ac:dyDescent="0.3">
      <c r="B231" s="579"/>
      <c r="C231" s="580"/>
      <c r="D231" s="581"/>
      <c r="E231" s="580"/>
      <c r="F231" s="581"/>
      <c r="G231" s="552"/>
      <c r="H231" s="171" t="s">
        <v>1679</v>
      </c>
      <c r="I231" s="171" t="s">
        <v>1679</v>
      </c>
    </row>
    <row r="232" spans="2:9" ht="15.75" thickBot="1" x14ac:dyDescent="0.3">
      <c r="B232" s="559"/>
      <c r="C232" s="171">
        <v>2016</v>
      </c>
      <c r="D232" s="171">
        <v>2017</v>
      </c>
      <c r="E232" s="171">
        <v>2016</v>
      </c>
      <c r="F232" s="171">
        <v>2017</v>
      </c>
      <c r="G232" s="171">
        <v>2017</v>
      </c>
      <c r="H232" s="171">
        <v>2017</v>
      </c>
      <c r="I232" s="171">
        <v>2017</v>
      </c>
    </row>
    <row r="233" spans="2:9" ht="30.75" thickBot="1" x14ac:dyDescent="0.3">
      <c r="B233" s="185" t="s">
        <v>1681</v>
      </c>
      <c r="C233" s="168">
        <v>173</v>
      </c>
      <c r="D233" s="168">
        <v>148</v>
      </c>
      <c r="E233" s="168" t="s">
        <v>1682</v>
      </c>
      <c r="F233" s="395">
        <v>3955</v>
      </c>
      <c r="G233" s="395">
        <v>3832</v>
      </c>
      <c r="H233" s="395">
        <v>21091685</v>
      </c>
      <c r="I233" s="395">
        <v>20645936</v>
      </c>
    </row>
    <row r="234" spans="2:9" ht="30.75" thickBot="1" x14ac:dyDescent="0.3">
      <c r="B234" s="185" t="s">
        <v>1628</v>
      </c>
      <c r="C234" s="168">
        <v>11</v>
      </c>
      <c r="D234" s="168">
        <v>12</v>
      </c>
      <c r="E234" s="168" t="s">
        <v>1683</v>
      </c>
      <c r="F234" s="395">
        <v>1841</v>
      </c>
      <c r="G234" s="168">
        <v>534</v>
      </c>
      <c r="H234" s="395">
        <v>405141</v>
      </c>
      <c r="I234" s="395">
        <v>440043</v>
      </c>
    </row>
    <row r="235" spans="2:9" ht="30.75" thickBot="1" x14ac:dyDescent="0.3">
      <c r="B235" s="185" t="s">
        <v>1684</v>
      </c>
      <c r="C235" s="168">
        <v>0</v>
      </c>
      <c r="D235" s="168">
        <v>0</v>
      </c>
      <c r="E235" s="168">
        <v>0</v>
      </c>
      <c r="F235" s="168">
        <v>0</v>
      </c>
      <c r="G235" s="168">
        <v>0</v>
      </c>
      <c r="H235" s="168">
        <v>0</v>
      </c>
      <c r="I235" s="168">
        <v>0</v>
      </c>
    </row>
    <row r="236" spans="2:9" ht="15.75" thickBot="1" x14ac:dyDescent="0.3">
      <c r="B236" s="152" t="s">
        <v>1685</v>
      </c>
      <c r="C236" s="168">
        <v>0</v>
      </c>
      <c r="D236" s="168">
        <v>0</v>
      </c>
      <c r="E236" s="168">
        <v>0</v>
      </c>
      <c r="F236" s="168">
        <v>0</v>
      </c>
      <c r="G236" s="168">
        <v>0</v>
      </c>
      <c r="H236" s="168">
        <v>0</v>
      </c>
      <c r="I236" s="168">
        <v>0</v>
      </c>
    </row>
    <row r="237" spans="2:9" ht="45.75" thickBot="1" x14ac:dyDescent="0.3">
      <c r="B237" s="185" t="s">
        <v>1686</v>
      </c>
      <c r="C237" s="168">
        <v>12</v>
      </c>
      <c r="D237" s="168">
        <v>14</v>
      </c>
      <c r="E237" s="168" t="s">
        <v>1687</v>
      </c>
      <c r="F237" s="395">
        <v>4895</v>
      </c>
      <c r="G237" s="168">
        <v>76</v>
      </c>
      <c r="H237" s="395">
        <v>135454</v>
      </c>
      <c r="I237" s="395">
        <v>151227</v>
      </c>
    </row>
    <row r="238" spans="2:9" ht="15.75" thickBot="1" x14ac:dyDescent="0.3">
      <c r="B238" s="152" t="s">
        <v>1688</v>
      </c>
      <c r="C238" s="168">
        <v>46</v>
      </c>
      <c r="D238" s="168">
        <v>51</v>
      </c>
      <c r="E238" s="168" t="s">
        <v>1689</v>
      </c>
      <c r="F238" s="395">
        <v>5589</v>
      </c>
      <c r="G238" s="168">
        <v>78</v>
      </c>
      <c r="H238" s="395">
        <v>321726</v>
      </c>
      <c r="I238" s="395">
        <v>410535</v>
      </c>
    </row>
    <row r="239" spans="2:9" ht="45.75" thickBot="1" x14ac:dyDescent="0.3">
      <c r="B239" s="185" t="s">
        <v>1631</v>
      </c>
      <c r="C239" s="168">
        <v>3</v>
      </c>
      <c r="D239" s="168">
        <v>3</v>
      </c>
      <c r="E239" s="168">
        <v>37</v>
      </c>
      <c r="F239" s="168">
        <v>17</v>
      </c>
      <c r="G239" s="168">
        <v>2</v>
      </c>
      <c r="H239" s="168">
        <v>20</v>
      </c>
      <c r="I239" s="168">
        <v>20</v>
      </c>
    </row>
    <row r="240" spans="2:9" ht="15.75" thickBot="1" x14ac:dyDescent="0.3">
      <c r="B240" s="152" t="s">
        <v>1632</v>
      </c>
      <c r="C240" s="168">
        <v>10</v>
      </c>
      <c r="D240" s="168">
        <v>8</v>
      </c>
      <c r="E240" s="168" t="s">
        <v>1690</v>
      </c>
      <c r="F240" s="395">
        <v>4225</v>
      </c>
      <c r="G240" s="168">
        <v>22</v>
      </c>
      <c r="H240" s="395">
        <v>154802</v>
      </c>
      <c r="I240" s="395">
        <v>146978</v>
      </c>
    </row>
    <row r="241" spans="2:9" ht="30.75" thickBot="1" x14ac:dyDescent="0.3">
      <c r="B241" s="185" t="s">
        <v>1633</v>
      </c>
      <c r="C241" s="168">
        <v>0</v>
      </c>
      <c r="D241" s="168">
        <v>0</v>
      </c>
      <c r="E241" s="168">
        <v>0</v>
      </c>
      <c r="F241" s="168">
        <v>0</v>
      </c>
      <c r="G241" s="168">
        <v>0</v>
      </c>
      <c r="H241" s="168">
        <v>0</v>
      </c>
      <c r="I241" s="168">
        <v>0</v>
      </c>
    </row>
    <row r="242" spans="2:9" ht="30.75" thickBot="1" x14ac:dyDescent="0.3">
      <c r="B242" s="185" t="s">
        <v>1634</v>
      </c>
      <c r="C242" s="168">
        <v>5</v>
      </c>
      <c r="D242" s="168">
        <v>6</v>
      </c>
      <c r="E242" s="168" t="s">
        <v>1691</v>
      </c>
      <c r="F242" s="168">
        <v>400</v>
      </c>
      <c r="G242" s="168">
        <v>5</v>
      </c>
      <c r="H242" s="395">
        <v>22550</v>
      </c>
      <c r="I242" s="395">
        <v>23276</v>
      </c>
    </row>
    <row r="243" spans="2:9" ht="30.75" thickBot="1" x14ac:dyDescent="0.3">
      <c r="B243" s="185" t="s">
        <v>1635</v>
      </c>
      <c r="C243" s="168">
        <v>29</v>
      </c>
      <c r="D243" s="168">
        <v>29</v>
      </c>
      <c r="E243" s="168" t="s">
        <v>1692</v>
      </c>
      <c r="F243" s="395">
        <v>1305</v>
      </c>
      <c r="G243" s="168">
        <v>26</v>
      </c>
      <c r="H243" s="395">
        <v>64862</v>
      </c>
      <c r="I243" s="395">
        <v>54211</v>
      </c>
    </row>
    <row r="244" spans="2:9" ht="45.75" thickBot="1" x14ac:dyDescent="0.3">
      <c r="B244" s="185" t="s">
        <v>1693</v>
      </c>
      <c r="C244" s="168">
        <v>2</v>
      </c>
      <c r="D244" s="168">
        <v>3</v>
      </c>
      <c r="E244" s="168">
        <v>259</v>
      </c>
      <c r="F244" s="168">
        <v>276</v>
      </c>
      <c r="G244" s="168">
        <v>11</v>
      </c>
      <c r="H244" s="395">
        <v>96398</v>
      </c>
      <c r="I244" s="395">
        <v>94320</v>
      </c>
    </row>
    <row r="245" spans="2:9" ht="60.75" thickBot="1" x14ac:dyDescent="0.3">
      <c r="B245" s="185" t="s">
        <v>1637</v>
      </c>
      <c r="C245" s="168">
        <v>9</v>
      </c>
      <c r="D245" s="168">
        <v>11</v>
      </c>
      <c r="E245" s="168">
        <v>982</v>
      </c>
      <c r="F245" s="395">
        <v>1272</v>
      </c>
      <c r="G245" s="168">
        <v>58</v>
      </c>
      <c r="H245" s="395">
        <v>57967</v>
      </c>
      <c r="I245" s="395">
        <v>64373</v>
      </c>
    </row>
    <row r="246" spans="2:9" ht="60.75" thickBot="1" x14ac:dyDescent="0.3">
      <c r="B246" s="185" t="s">
        <v>1638</v>
      </c>
      <c r="C246" s="168">
        <v>2</v>
      </c>
      <c r="D246" s="168">
        <v>3</v>
      </c>
      <c r="E246" s="168">
        <v>36</v>
      </c>
      <c r="F246" s="168">
        <v>29</v>
      </c>
      <c r="G246" s="168">
        <v>4</v>
      </c>
      <c r="H246" s="395">
        <v>1890</v>
      </c>
      <c r="I246" s="395">
        <v>1580</v>
      </c>
    </row>
    <row r="247" spans="2:9" ht="15.75" thickBot="1" x14ac:dyDescent="0.3">
      <c r="B247" s="185" t="s">
        <v>1694</v>
      </c>
      <c r="C247" s="168">
        <v>3</v>
      </c>
      <c r="D247" s="168">
        <v>7</v>
      </c>
      <c r="E247" s="168">
        <v>132</v>
      </c>
      <c r="F247" s="168">
        <v>177</v>
      </c>
      <c r="G247" s="168">
        <v>28</v>
      </c>
      <c r="H247" s="395">
        <v>79062</v>
      </c>
      <c r="I247" s="395">
        <v>95192</v>
      </c>
    </row>
    <row r="248" spans="2:9" ht="15.75" thickBot="1" x14ac:dyDescent="0.3">
      <c r="B248" s="185" t="s">
        <v>1640</v>
      </c>
      <c r="C248" s="168">
        <v>3</v>
      </c>
      <c r="D248" s="168">
        <v>3</v>
      </c>
      <c r="E248" s="168">
        <v>106</v>
      </c>
      <c r="F248" s="168">
        <v>98</v>
      </c>
      <c r="G248" s="168">
        <v>9</v>
      </c>
      <c r="H248" s="395">
        <v>13862</v>
      </c>
      <c r="I248" s="395">
        <v>13738</v>
      </c>
    </row>
    <row r="249" spans="2:9" ht="15.75" thickBot="1" x14ac:dyDescent="0.3">
      <c r="B249" s="185" t="s">
        <v>1695</v>
      </c>
      <c r="C249" s="168">
        <v>22</v>
      </c>
      <c r="D249" s="168">
        <v>24</v>
      </c>
      <c r="E249" s="168" t="s">
        <v>1696</v>
      </c>
      <c r="F249" s="395">
        <v>5886</v>
      </c>
      <c r="G249" s="168">
        <v>105</v>
      </c>
      <c r="H249" s="395">
        <v>698645</v>
      </c>
      <c r="I249" s="395">
        <v>704825</v>
      </c>
    </row>
    <row r="250" spans="2:9" ht="15.75" thickBot="1" x14ac:dyDescent="0.3">
      <c r="B250" s="185" t="s">
        <v>1642</v>
      </c>
      <c r="C250" s="168">
        <v>5</v>
      </c>
      <c r="D250" s="168">
        <v>5</v>
      </c>
      <c r="E250" s="168">
        <v>304</v>
      </c>
      <c r="F250" s="168">
        <v>332</v>
      </c>
      <c r="G250" s="168">
        <v>10</v>
      </c>
      <c r="H250" s="395">
        <v>34543</v>
      </c>
      <c r="I250" s="395">
        <v>33521</v>
      </c>
    </row>
    <row r="251" spans="2:9" ht="30.75" thickBot="1" x14ac:dyDescent="0.3">
      <c r="B251" s="185" t="s">
        <v>1644</v>
      </c>
      <c r="C251" s="168">
        <v>4</v>
      </c>
      <c r="D251" s="168">
        <v>6</v>
      </c>
      <c r="E251" s="168" t="s">
        <v>1697</v>
      </c>
      <c r="F251" s="395">
        <v>1221</v>
      </c>
      <c r="G251" s="168">
        <v>35</v>
      </c>
      <c r="H251" s="395">
        <v>50487</v>
      </c>
      <c r="I251" s="395">
        <v>54905</v>
      </c>
    </row>
    <row r="252" spans="2:9" ht="30.75" thickBot="1" x14ac:dyDescent="0.3">
      <c r="B252" s="185" t="s">
        <v>1698</v>
      </c>
      <c r="C252" s="168">
        <v>70</v>
      </c>
      <c r="D252" s="168">
        <v>66</v>
      </c>
      <c r="E252" s="168" t="s">
        <v>1699</v>
      </c>
      <c r="F252" s="395">
        <v>8794</v>
      </c>
      <c r="G252" s="168">
        <v>132</v>
      </c>
      <c r="H252" s="395">
        <v>243380</v>
      </c>
      <c r="I252" s="395">
        <v>288291</v>
      </c>
    </row>
    <row r="253" spans="2:9" ht="30.75" thickBot="1" x14ac:dyDescent="0.3">
      <c r="B253" s="185" t="s">
        <v>1700</v>
      </c>
      <c r="C253" s="168">
        <v>71</v>
      </c>
      <c r="D253" s="168">
        <v>73</v>
      </c>
      <c r="E253" s="168" t="s">
        <v>1701</v>
      </c>
      <c r="F253" s="395">
        <v>17757</v>
      </c>
      <c r="G253" s="168">
        <v>221</v>
      </c>
      <c r="H253" s="395">
        <v>1389506</v>
      </c>
      <c r="I253" s="395">
        <v>1465495</v>
      </c>
    </row>
    <row r="254" spans="2:9" ht="15.75" thickBot="1" x14ac:dyDescent="0.3">
      <c r="B254" s="185" t="s">
        <v>1702</v>
      </c>
      <c r="C254" s="168">
        <v>10</v>
      </c>
      <c r="D254" s="168">
        <v>10</v>
      </c>
      <c r="E254" s="168" t="s">
        <v>1703</v>
      </c>
      <c r="F254" s="395">
        <v>1302</v>
      </c>
      <c r="G254" s="168">
        <v>32</v>
      </c>
      <c r="H254" s="395">
        <v>424510</v>
      </c>
      <c r="I254" s="395">
        <v>436937</v>
      </c>
    </row>
    <row r="255" spans="2:9" ht="15.75" thickBot="1" x14ac:dyDescent="0.3">
      <c r="B255" s="185" t="s">
        <v>1645</v>
      </c>
      <c r="C255" s="168">
        <v>45</v>
      </c>
      <c r="D255" s="168">
        <v>54</v>
      </c>
      <c r="E255" s="168" t="s">
        <v>1704</v>
      </c>
      <c r="F255" s="395">
        <v>22105</v>
      </c>
      <c r="G255" s="168">
        <v>349</v>
      </c>
      <c r="H255" s="395">
        <v>1397096</v>
      </c>
      <c r="I255" s="395">
        <v>1476928</v>
      </c>
    </row>
    <row r="256" spans="2:9" ht="45.75" thickBot="1" x14ac:dyDescent="0.3">
      <c r="B256" s="185" t="s">
        <v>1647</v>
      </c>
      <c r="C256" s="168">
        <v>1</v>
      </c>
      <c r="D256" s="168">
        <v>2</v>
      </c>
      <c r="E256" s="168">
        <v>32</v>
      </c>
      <c r="F256" s="168">
        <v>32</v>
      </c>
      <c r="G256" s="168">
        <v>3</v>
      </c>
      <c r="H256" s="395">
        <v>2800</v>
      </c>
      <c r="I256" s="395">
        <v>3580</v>
      </c>
    </row>
    <row r="257" spans="2:15" ht="30.75" thickBot="1" x14ac:dyDescent="0.3">
      <c r="B257" s="185" t="s">
        <v>1648</v>
      </c>
      <c r="C257" s="168">
        <v>10</v>
      </c>
      <c r="D257" s="168">
        <v>12</v>
      </c>
      <c r="E257" s="168">
        <v>391</v>
      </c>
      <c r="F257" s="168">
        <v>568</v>
      </c>
      <c r="G257" s="168">
        <v>66</v>
      </c>
      <c r="H257" s="395">
        <v>662227</v>
      </c>
      <c r="I257" s="395">
        <v>644773</v>
      </c>
    </row>
    <row r="258" spans="2:15" ht="75.75" thickBot="1" x14ac:dyDescent="0.3">
      <c r="B258" s="185" t="s">
        <v>1705</v>
      </c>
      <c r="C258" s="168">
        <v>0</v>
      </c>
      <c r="D258" s="168">
        <v>0</v>
      </c>
      <c r="E258" s="168">
        <v>0</v>
      </c>
      <c r="F258" s="168">
        <v>0</v>
      </c>
      <c r="G258" s="168">
        <v>0</v>
      </c>
      <c r="H258" s="168">
        <v>0</v>
      </c>
      <c r="I258" s="168">
        <v>0</v>
      </c>
    </row>
    <row r="259" spans="2:15" ht="45.75" thickBot="1" x14ac:dyDescent="0.3">
      <c r="B259" s="185" t="s">
        <v>1650</v>
      </c>
      <c r="C259" s="168">
        <v>13</v>
      </c>
      <c r="D259" s="168">
        <v>17</v>
      </c>
      <c r="E259" s="168">
        <v>644</v>
      </c>
      <c r="F259" s="395">
        <v>1537</v>
      </c>
      <c r="G259" s="168">
        <v>107</v>
      </c>
      <c r="H259" s="395">
        <v>173271</v>
      </c>
      <c r="I259" s="395">
        <v>190492</v>
      </c>
    </row>
    <row r="260" spans="2:15" ht="60.75" thickBot="1" x14ac:dyDescent="0.3">
      <c r="B260" s="185" t="s">
        <v>1651</v>
      </c>
      <c r="C260" s="168" t="s">
        <v>1706</v>
      </c>
      <c r="D260" s="168">
        <v>1</v>
      </c>
      <c r="E260" s="168" t="s">
        <v>1706</v>
      </c>
      <c r="F260" s="168">
        <v>4</v>
      </c>
      <c r="G260" s="168">
        <v>1</v>
      </c>
      <c r="H260" s="395">
        <v>12040</v>
      </c>
      <c r="I260" s="395">
        <v>12040</v>
      </c>
    </row>
    <row r="261" spans="2:15" ht="60.75" thickBot="1" x14ac:dyDescent="0.3">
      <c r="B261" s="185" t="s">
        <v>1652</v>
      </c>
      <c r="C261" s="168" t="s">
        <v>1706</v>
      </c>
      <c r="D261" s="168">
        <v>15</v>
      </c>
      <c r="E261" s="168" t="s">
        <v>1706</v>
      </c>
      <c r="F261" s="168">
        <v>156</v>
      </c>
      <c r="G261" s="168">
        <v>41</v>
      </c>
      <c r="H261" s="395">
        <v>222819</v>
      </c>
      <c r="I261" s="395">
        <v>235425</v>
      </c>
    </row>
    <row r="262" spans="2:15" ht="15.75" thickBot="1" x14ac:dyDescent="0.3">
      <c r="B262" s="153" t="s">
        <v>367</v>
      </c>
      <c r="C262" s="394">
        <v>559</v>
      </c>
      <c r="D262" s="394">
        <v>583</v>
      </c>
      <c r="E262" s="394" t="s">
        <v>1707</v>
      </c>
      <c r="F262" s="427">
        <v>83712</v>
      </c>
      <c r="G262" s="427">
        <v>5716</v>
      </c>
      <c r="H262" s="427">
        <v>27393143</v>
      </c>
      <c r="I262" s="427">
        <v>27269919</v>
      </c>
    </row>
    <row r="263" spans="2:15" x14ac:dyDescent="0.25">
      <c r="B263" s="179" t="s">
        <v>1708</v>
      </c>
    </row>
    <row r="265" spans="2:15" x14ac:dyDescent="0.25">
      <c r="B265" s="5" t="s">
        <v>1709</v>
      </c>
    </row>
    <row r="266" spans="2:15" x14ac:dyDescent="0.25">
      <c r="B266" s="5" t="s">
        <v>1710</v>
      </c>
    </row>
    <row r="267" spans="2:15" ht="15.75" thickBot="1" x14ac:dyDescent="0.3">
      <c r="B267" s="160"/>
    </row>
    <row r="268" spans="2:15" ht="47.25" x14ac:dyDescent="0.25">
      <c r="B268" s="537" t="s">
        <v>1711</v>
      </c>
      <c r="C268" s="204" t="s">
        <v>1712</v>
      </c>
      <c r="D268" s="204" t="s">
        <v>1346</v>
      </c>
      <c r="E268" s="204" t="s">
        <v>1713</v>
      </c>
      <c r="F268" s="204" t="s">
        <v>1713</v>
      </c>
      <c r="G268" s="204" t="s">
        <v>1716</v>
      </c>
      <c r="H268" s="564" t="s">
        <v>1346</v>
      </c>
      <c r="I268" s="565"/>
      <c r="J268" s="565"/>
      <c r="K268" s="565"/>
      <c r="L268" s="566"/>
      <c r="M268" s="570" t="s">
        <v>1717</v>
      </c>
      <c r="N268" s="166" t="s">
        <v>1718</v>
      </c>
      <c r="O268" s="166" t="s">
        <v>1721</v>
      </c>
    </row>
    <row r="269" spans="2:15" ht="75" thickBot="1" x14ac:dyDescent="0.3">
      <c r="B269" s="563"/>
      <c r="C269" s="205" t="s">
        <v>1612</v>
      </c>
      <c r="D269" s="205" t="s">
        <v>351</v>
      </c>
      <c r="E269" s="205" t="s">
        <v>1714</v>
      </c>
      <c r="F269" s="205" t="s">
        <v>1715</v>
      </c>
      <c r="G269" s="205" t="s">
        <v>1715</v>
      </c>
      <c r="H269" s="567"/>
      <c r="I269" s="568"/>
      <c r="J269" s="568"/>
      <c r="K269" s="568"/>
      <c r="L269" s="569"/>
      <c r="M269" s="571"/>
      <c r="N269" s="194" t="s">
        <v>1719</v>
      </c>
      <c r="O269" s="194" t="s">
        <v>1722</v>
      </c>
    </row>
    <row r="270" spans="2:15" ht="40.5" x14ac:dyDescent="0.25">
      <c r="B270" s="563"/>
      <c r="C270" s="201"/>
      <c r="D270" s="201"/>
      <c r="E270" s="201"/>
      <c r="F270" s="201"/>
      <c r="G270" s="201"/>
      <c r="H270" s="205" t="s">
        <v>1724</v>
      </c>
      <c r="I270" s="570" t="s">
        <v>1725</v>
      </c>
      <c r="J270" s="570" t="s">
        <v>1726</v>
      </c>
      <c r="K270" s="205" t="s">
        <v>1727</v>
      </c>
      <c r="L270" s="570" t="s">
        <v>1729</v>
      </c>
      <c r="M270" s="571"/>
      <c r="N270" s="194" t="s">
        <v>1720</v>
      </c>
      <c r="O270" s="194" t="s">
        <v>1723</v>
      </c>
    </row>
    <row r="271" spans="2:15" ht="69.75" thickBot="1" x14ac:dyDescent="0.3">
      <c r="B271" s="563"/>
      <c r="C271" s="202"/>
      <c r="D271" s="202"/>
      <c r="E271" s="202"/>
      <c r="F271" s="202"/>
      <c r="G271" s="202"/>
      <c r="H271" s="206" t="s">
        <v>1715</v>
      </c>
      <c r="I271" s="572"/>
      <c r="J271" s="572"/>
      <c r="K271" s="206" t="s">
        <v>1728</v>
      </c>
      <c r="L271" s="572"/>
      <c r="M271" s="572"/>
      <c r="N271" s="203"/>
      <c r="O271" s="203"/>
    </row>
    <row r="272" spans="2:15" ht="15.75" thickBot="1" x14ac:dyDescent="0.3">
      <c r="B272" s="538"/>
      <c r="C272" s="207" t="s">
        <v>1614</v>
      </c>
      <c r="D272" s="207" t="s">
        <v>1614</v>
      </c>
      <c r="E272" s="207" t="s">
        <v>1730</v>
      </c>
      <c r="F272" s="207" t="s">
        <v>1731</v>
      </c>
      <c r="G272" s="207" t="s">
        <v>1731</v>
      </c>
      <c r="H272" s="207" t="s">
        <v>1731</v>
      </c>
      <c r="I272" s="207" t="s">
        <v>1731</v>
      </c>
      <c r="J272" s="207" t="s">
        <v>1731</v>
      </c>
      <c r="K272" s="207" t="s">
        <v>1731</v>
      </c>
      <c r="L272" s="207" t="s">
        <v>1731</v>
      </c>
      <c r="M272" s="207" t="s">
        <v>1731</v>
      </c>
      <c r="N272" s="207" t="s">
        <v>1731</v>
      </c>
      <c r="O272" s="207" t="s">
        <v>1731</v>
      </c>
    </row>
    <row r="273" spans="2:15" ht="15.75" thickBot="1" x14ac:dyDescent="0.3">
      <c r="B273" s="152" t="s">
        <v>367</v>
      </c>
      <c r="C273" s="395">
        <v>16917</v>
      </c>
      <c r="D273" s="395">
        <v>14841</v>
      </c>
      <c r="E273" s="395">
        <v>117453076</v>
      </c>
      <c r="F273" s="168">
        <v>732</v>
      </c>
      <c r="G273" s="168">
        <v>525</v>
      </c>
      <c r="H273" s="168">
        <v>417</v>
      </c>
      <c r="I273" s="168">
        <v>7</v>
      </c>
      <c r="J273" s="168">
        <v>88</v>
      </c>
      <c r="K273" s="168">
        <v>6</v>
      </c>
      <c r="L273" s="168">
        <v>6</v>
      </c>
      <c r="M273" s="168">
        <v>64</v>
      </c>
      <c r="N273" s="168">
        <v>6</v>
      </c>
      <c r="O273" s="168">
        <v>51</v>
      </c>
    </row>
    <row r="274" spans="2:15" ht="45.75" thickBot="1" x14ac:dyDescent="0.3">
      <c r="B274" s="183" t="s">
        <v>1732</v>
      </c>
      <c r="C274" s="428">
        <v>970</v>
      </c>
      <c r="D274" s="428">
        <v>805</v>
      </c>
      <c r="E274" s="429">
        <v>10513829</v>
      </c>
      <c r="F274" s="429">
        <v>1031</v>
      </c>
      <c r="G274" s="428">
        <v>765</v>
      </c>
      <c r="H274" s="428">
        <v>539</v>
      </c>
      <c r="I274" s="428">
        <v>45</v>
      </c>
      <c r="J274" s="428">
        <v>178</v>
      </c>
      <c r="K274" s="428">
        <v>1</v>
      </c>
      <c r="L274" s="428">
        <v>1</v>
      </c>
      <c r="M274" s="428">
        <v>124</v>
      </c>
      <c r="N274" s="428">
        <v>1</v>
      </c>
      <c r="O274" s="428">
        <v>17</v>
      </c>
    </row>
    <row r="275" spans="2:15" ht="15.75" thickBot="1" x14ac:dyDescent="0.3">
      <c r="B275" s="183" t="s">
        <v>1733</v>
      </c>
      <c r="C275" s="428">
        <v>94</v>
      </c>
      <c r="D275" s="428">
        <v>85</v>
      </c>
      <c r="E275" s="429">
        <v>891672</v>
      </c>
      <c r="F275" s="428">
        <v>890</v>
      </c>
      <c r="G275" s="428">
        <v>641</v>
      </c>
      <c r="H275" s="428">
        <v>532</v>
      </c>
      <c r="I275" s="428">
        <v>4</v>
      </c>
      <c r="J275" s="428">
        <v>101</v>
      </c>
      <c r="K275" s="428">
        <v>3</v>
      </c>
      <c r="L275" s="428">
        <v>0</v>
      </c>
      <c r="M275" s="428">
        <v>93</v>
      </c>
      <c r="N275" s="428">
        <v>4</v>
      </c>
      <c r="O275" s="428">
        <v>20</v>
      </c>
    </row>
    <row r="276" spans="2:15" ht="30.75" thickBot="1" x14ac:dyDescent="0.3">
      <c r="B276" s="183" t="s">
        <v>1734</v>
      </c>
      <c r="C276" s="428">
        <v>95</v>
      </c>
      <c r="D276" s="428">
        <v>90</v>
      </c>
      <c r="E276" s="429">
        <v>557695</v>
      </c>
      <c r="F276" s="428">
        <v>672</v>
      </c>
      <c r="G276" s="428">
        <v>459</v>
      </c>
      <c r="H276" s="428">
        <v>387</v>
      </c>
      <c r="I276" s="428" t="s">
        <v>1706</v>
      </c>
      <c r="J276" s="428">
        <v>66</v>
      </c>
      <c r="K276" s="428">
        <v>0</v>
      </c>
      <c r="L276" s="428">
        <v>6</v>
      </c>
      <c r="M276" s="428">
        <v>53</v>
      </c>
      <c r="N276" s="428">
        <v>2</v>
      </c>
      <c r="O276" s="428">
        <v>83</v>
      </c>
    </row>
    <row r="277" spans="2:15" ht="75.75" thickBot="1" x14ac:dyDescent="0.3">
      <c r="B277" s="183" t="s">
        <v>1735</v>
      </c>
      <c r="C277" s="429">
        <v>1357</v>
      </c>
      <c r="D277" s="429">
        <v>1336</v>
      </c>
      <c r="E277" s="429">
        <v>12642095</v>
      </c>
      <c r="F277" s="428">
        <v>908</v>
      </c>
      <c r="G277" s="428">
        <v>625</v>
      </c>
      <c r="H277" s="428">
        <v>501</v>
      </c>
      <c r="I277" s="428">
        <v>9</v>
      </c>
      <c r="J277" s="428">
        <v>93</v>
      </c>
      <c r="K277" s="428">
        <v>10</v>
      </c>
      <c r="L277" s="428">
        <v>10</v>
      </c>
      <c r="M277" s="428">
        <v>78</v>
      </c>
      <c r="N277" s="428">
        <v>12</v>
      </c>
      <c r="O277" s="428">
        <v>84</v>
      </c>
    </row>
    <row r="278" spans="2:15" ht="45.75" thickBot="1" x14ac:dyDescent="0.3">
      <c r="B278" s="183" t="s">
        <v>1736</v>
      </c>
      <c r="C278" s="428">
        <v>963</v>
      </c>
      <c r="D278" s="428">
        <v>893</v>
      </c>
      <c r="E278" s="429">
        <v>6650078</v>
      </c>
      <c r="F278" s="428">
        <v>712</v>
      </c>
      <c r="G278" s="428">
        <v>481</v>
      </c>
      <c r="H278" s="428">
        <v>389</v>
      </c>
      <c r="I278" s="428">
        <v>0</v>
      </c>
      <c r="J278" s="428">
        <v>67</v>
      </c>
      <c r="K278" s="428">
        <v>11</v>
      </c>
      <c r="L278" s="428">
        <v>13</v>
      </c>
      <c r="M278" s="428">
        <v>59</v>
      </c>
      <c r="N278" s="428">
        <v>9</v>
      </c>
      <c r="O278" s="428">
        <v>85</v>
      </c>
    </row>
    <row r="279" spans="2:15" ht="45.75" thickBot="1" x14ac:dyDescent="0.3">
      <c r="B279" s="183" t="s">
        <v>1737</v>
      </c>
      <c r="C279" s="428">
        <v>199</v>
      </c>
      <c r="D279" s="428">
        <v>181</v>
      </c>
      <c r="E279" s="429">
        <v>1636588</v>
      </c>
      <c r="F279" s="428">
        <v>798</v>
      </c>
      <c r="G279" s="428">
        <v>592</v>
      </c>
      <c r="H279" s="428">
        <v>475</v>
      </c>
      <c r="I279" s="428">
        <v>11</v>
      </c>
      <c r="J279" s="428">
        <v>96</v>
      </c>
      <c r="K279" s="428">
        <v>4</v>
      </c>
      <c r="L279" s="428">
        <v>5</v>
      </c>
      <c r="M279" s="428">
        <v>68</v>
      </c>
      <c r="N279" s="428">
        <v>1</v>
      </c>
      <c r="O279" s="428">
        <v>32</v>
      </c>
    </row>
    <row r="280" spans="2:15" ht="45.75" thickBot="1" x14ac:dyDescent="0.3">
      <c r="B280" s="183" t="s">
        <v>1738</v>
      </c>
      <c r="C280" s="429">
        <v>1126</v>
      </c>
      <c r="D280" s="428">
        <v>991</v>
      </c>
      <c r="E280" s="429">
        <v>8764928</v>
      </c>
      <c r="F280" s="428">
        <v>792</v>
      </c>
      <c r="G280" s="428">
        <v>593</v>
      </c>
      <c r="H280" s="428">
        <v>481</v>
      </c>
      <c r="I280" s="428">
        <v>6</v>
      </c>
      <c r="J280" s="428">
        <v>99</v>
      </c>
      <c r="K280" s="428">
        <v>5</v>
      </c>
      <c r="L280" s="428">
        <v>2</v>
      </c>
      <c r="M280" s="428">
        <v>74</v>
      </c>
      <c r="N280" s="428">
        <v>1</v>
      </c>
      <c r="O280" s="428">
        <v>16</v>
      </c>
    </row>
    <row r="281" spans="2:15" ht="15.75" thickBot="1" x14ac:dyDescent="0.3">
      <c r="B281" s="183" t="s">
        <v>1739</v>
      </c>
      <c r="C281" s="428">
        <v>182</v>
      </c>
      <c r="D281" s="428">
        <v>155</v>
      </c>
      <c r="E281" s="429">
        <v>1212628</v>
      </c>
      <c r="F281" s="428">
        <v>737</v>
      </c>
      <c r="G281" s="428">
        <v>568</v>
      </c>
      <c r="H281" s="428">
        <v>452</v>
      </c>
      <c r="I281" s="428">
        <v>2</v>
      </c>
      <c r="J281" s="428">
        <v>102</v>
      </c>
      <c r="K281" s="428">
        <v>11</v>
      </c>
      <c r="L281" s="428">
        <v>1</v>
      </c>
      <c r="M281" s="428">
        <v>61</v>
      </c>
      <c r="N281" s="428">
        <v>1</v>
      </c>
      <c r="O281" s="428">
        <v>5</v>
      </c>
    </row>
    <row r="282" spans="2:15" ht="15.75" thickBot="1" x14ac:dyDescent="0.3">
      <c r="B282" s="183" t="s">
        <v>1740</v>
      </c>
      <c r="C282" s="428">
        <v>41</v>
      </c>
      <c r="D282" s="428">
        <v>40</v>
      </c>
      <c r="E282" s="429">
        <v>283906</v>
      </c>
      <c r="F282" s="428">
        <v>797</v>
      </c>
      <c r="G282" s="428">
        <v>630</v>
      </c>
      <c r="H282" s="428">
        <v>520</v>
      </c>
      <c r="I282" s="428">
        <v>4</v>
      </c>
      <c r="J282" s="428">
        <v>97</v>
      </c>
      <c r="K282" s="428">
        <v>8</v>
      </c>
      <c r="L282" s="428" t="s">
        <v>1706</v>
      </c>
      <c r="M282" s="428">
        <v>50</v>
      </c>
      <c r="N282" s="428">
        <v>0</v>
      </c>
      <c r="O282" s="428">
        <v>1</v>
      </c>
    </row>
    <row r="283" spans="2:15" ht="30.75" thickBot="1" x14ac:dyDescent="0.3">
      <c r="B283" s="183" t="s">
        <v>1741</v>
      </c>
      <c r="C283" s="428">
        <v>27</v>
      </c>
      <c r="D283" s="428">
        <v>22</v>
      </c>
      <c r="E283" s="429">
        <v>279424</v>
      </c>
      <c r="F283" s="428">
        <v>981</v>
      </c>
      <c r="G283" s="428">
        <v>753</v>
      </c>
      <c r="H283" s="428">
        <v>653</v>
      </c>
      <c r="I283" s="428">
        <v>14</v>
      </c>
      <c r="J283" s="428">
        <v>81</v>
      </c>
      <c r="K283" s="428" t="s">
        <v>1706</v>
      </c>
      <c r="L283" s="428">
        <v>1</v>
      </c>
      <c r="M283" s="428">
        <v>50</v>
      </c>
      <c r="N283" s="428">
        <v>1</v>
      </c>
      <c r="O283" s="428">
        <v>6</v>
      </c>
    </row>
    <row r="284" spans="2:15" ht="30.75" thickBot="1" x14ac:dyDescent="0.3">
      <c r="B284" s="183" t="s">
        <v>1742</v>
      </c>
      <c r="C284" s="429">
        <v>3437</v>
      </c>
      <c r="D284" s="429">
        <v>3216</v>
      </c>
      <c r="E284" s="429">
        <v>21226772</v>
      </c>
      <c r="F284" s="428">
        <v>670</v>
      </c>
      <c r="G284" s="428">
        <v>459</v>
      </c>
      <c r="H284" s="428">
        <v>377</v>
      </c>
      <c r="I284" s="428">
        <v>0</v>
      </c>
      <c r="J284" s="428">
        <v>63</v>
      </c>
      <c r="K284" s="428">
        <v>7</v>
      </c>
      <c r="L284" s="428">
        <v>11</v>
      </c>
      <c r="M284" s="428">
        <v>52</v>
      </c>
      <c r="N284" s="428">
        <v>11</v>
      </c>
      <c r="O284" s="428">
        <v>77</v>
      </c>
    </row>
    <row r="285" spans="2:15" ht="45.75" thickBot="1" x14ac:dyDescent="0.3">
      <c r="B285" s="183" t="s">
        <v>1743</v>
      </c>
      <c r="C285" s="429">
        <v>2113</v>
      </c>
      <c r="D285" s="429">
        <v>1531</v>
      </c>
      <c r="E285" s="429">
        <v>11869011</v>
      </c>
      <c r="F285" s="428">
        <v>581</v>
      </c>
      <c r="G285" s="428">
        <v>432</v>
      </c>
      <c r="H285" s="428">
        <v>353</v>
      </c>
      <c r="I285" s="428">
        <v>0</v>
      </c>
      <c r="J285" s="428">
        <v>70</v>
      </c>
      <c r="K285" s="428">
        <v>6</v>
      </c>
      <c r="L285" s="428">
        <v>3</v>
      </c>
      <c r="M285" s="428">
        <v>53</v>
      </c>
      <c r="N285" s="428">
        <v>4</v>
      </c>
      <c r="O285" s="428">
        <v>22</v>
      </c>
    </row>
    <row r="286" spans="2:15" ht="45.75" thickBot="1" x14ac:dyDescent="0.3">
      <c r="B286" s="183" t="s">
        <v>1744</v>
      </c>
      <c r="C286" s="429">
        <v>1248</v>
      </c>
      <c r="D286" s="429">
        <v>1137</v>
      </c>
      <c r="E286" s="429">
        <v>7500390</v>
      </c>
      <c r="F286" s="428">
        <v>653</v>
      </c>
      <c r="G286" s="428">
        <v>466</v>
      </c>
      <c r="H286" s="428">
        <v>376</v>
      </c>
      <c r="I286" s="428">
        <v>3</v>
      </c>
      <c r="J286" s="428">
        <v>79</v>
      </c>
      <c r="K286" s="428">
        <v>1</v>
      </c>
      <c r="L286" s="428">
        <v>8</v>
      </c>
      <c r="M286" s="428">
        <v>62</v>
      </c>
      <c r="N286" s="428">
        <v>4</v>
      </c>
      <c r="O286" s="428">
        <v>50</v>
      </c>
    </row>
    <row r="287" spans="2:15" ht="30.75" thickBot="1" x14ac:dyDescent="0.3">
      <c r="B287" s="183" t="s">
        <v>1745</v>
      </c>
      <c r="C287" s="429">
        <v>5065</v>
      </c>
      <c r="D287" s="429">
        <v>4359</v>
      </c>
      <c r="E287" s="429">
        <v>33424059</v>
      </c>
      <c r="F287" s="428">
        <v>723</v>
      </c>
      <c r="G287" s="428">
        <v>528</v>
      </c>
      <c r="H287" s="428">
        <v>413</v>
      </c>
      <c r="I287" s="428">
        <v>7</v>
      </c>
      <c r="J287" s="428">
        <v>94</v>
      </c>
      <c r="K287" s="428">
        <v>7</v>
      </c>
      <c r="L287" s="428">
        <v>5</v>
      </c>
      <c r="M287" s="428">
        <v>58</v>
      </c>
      <c r="N287" s="428">
        <v>4</v>
      </c>
      <c r="O287" s="428">
        <v>50</v>
      </c>
    </row>
    <row r="288" spans="2:15" x14ac:dyDescent="0.25">
      <c r="B288" s="176" t="s">
        <v>1746</v>
      </c>
    </row>
    <row r="290" spans="2:10" ht="15.75" thickBot="1" x14ac:dyDescent="0.3">
      <c r="B290" s="5" t="s">
        <v>1747</v>
      </c>
    </row>
    <row r="291" spans="2:10" ht="15.75" thickBot="1" x14ac:dyDescent="0.3">
      <c r="B291" s="558" t="s">
        <v>1748</v>
      </c>
      <c r="C291" s="551" t="s">
        <v>1749</v>
      </c>
      <c r="D291" s="551" t="s">
        <v>1750</v>
      </c>
      <c r="E291" s="560" t="s">
        <v>1751</v>
      </c>
      <c r="F291" s="561"/>
      <c r="G291" s="561"/>
      <c r="H291" s="561"/>
      <c r="I291" s="561"/>
      <c r="J291" s="562"/>
    </row>
    <row r="292" spans="2:10" ht="51.75" customHeight="1" thickBot="1" x14ac:dyDescent="0.3">
      <c r="B292" s="559"/>
      <c r="C292" s="552"/>
      <c r="D292" s="552"/>
      <c r="E292" s="174" t="s">
        <v>1752</v>
      </c>
      <c r="F292" s="208" t="s">
        <v>1753</v>
      </c>
      <c r="G292" s="208" t="s">
        <v>676</v>
      </c>
      <c r="H292" s="208" t="s">
        <v>684</v>
      </c>
      <c r="I292" s="208" t="s">
        <v>1754</v>
      </c>
      <c r="J292" s="184" t="s">
        <v>1755</v>
      </c>
    </row>
    <row r="293" spans="2:10" ht="15.75" thickBot="1" x14ac:dyDescent="0.3">
      <c r="B293" s="209" t="s">
        <v>638</v>
      </c>
      <c r="C293" s="210" t="s">
        <v>634</v>
      </c>
      <c r="D293" s="210" t="s">
        <v>634</v>
      </c>
      <c r="E293" s="211" t="s">
        <v>634</v>
      </c>
      <c r="F293" s="211" t="s">
        <v>634</v>
      </c>
      <c r="G293" s="211" t="s">
        <v>634</v>
      </c>
      <c r="H293" s="211" t="s">
        <v>634</v>
      </c>
      <c r="I293" s="211" t="s">
        <v>634</v>
      </c>
      <c r="J293" s="211" t="s">
        <v>634</v>
      </c>
    </row>
    <row r="294" spans="2:10" ht="15.75" thickBot="1" x14ac:dyDescent="0.3">
      <c r="B294" s="212" t="s">
        <v>687</v>
      </c>
      <c r="C294" s="210" t="s">
        <v>634</v>
      </c>
      <c r="D294" s="210" t="s">
        <v>634</v>
      </c>
      <c r="E294" s="211" t="s">
        <v>634</v>
      </c>
      <c r="F294" s="211" t="s">
        <v>634</v>
      </c>
      <c r="G294" s="211" t="s">
        <v>634</v>
      </c>
      <c r="H294" s="211" t="s">
        <v>634</v>
      </c>
      <c r="I294" s="211" t="s">
        <v>634</v>
      </c>
      <c r="J294" s="211" t="s">
        <v>634</v>
      </c>
    </row>
    <row r="295" spans="2:10" ht="15.75" thickBot="1" x14ac:dyDescent="0.3">
      <c r="B295" s="212" t="s">
        <v>639</v>
      </c>
      <c r="C295" s="210" t="s">
        <v>634</v>
      </c>
      <c r="D295" s="210" t="s">
        <v>634</v>
      </c>
      <c r="E295" s="211" t="s">
        <v>634</v>
      </c>
      <c r="F295" s="211" t="s">
        <v>634</v>
      </c>
      <c r="G295" s="211" t="s">
        <v>634</v>
      </c>
      <c r="H295" s="211" t="s">
        <v>634</v>
      </c>
      <c r="I295" s="211" t="s">
        <v>634</v>
      </c>
      <c r="J295" s="211" t="s">
        <v>634</v>
      </c>
    </row>
    <row r="296" spans="2:10" ht="15.75" thickBot="1" x14ac:dyDescent="0.3">
      <c r="B296" s="185" t="s">
        <v>1756</v>
      </c>
      <c r="C296" s="168">
        <v>30.3</v>
      </c>
      <c r="D296" s="430">
        <v>10382.299999999999</v>
      </c>
      <c r="E296" s="191">
        <v>39.799999999999997</v>
      </c>
      <c r="F296" s="191">
        <v>28</v>
      </c>
      <c r="G296" s="191">
        <v>7.8</v>
      </c>
      <c r="H296" s="191">
        <v>7</v>
      </c>
      <c r="I296" s="191">
        <v>10.199999999999999</v>
      </c>
      <c r="J296" s="191">
        <v>3</v>
      </c>
    </row>
    <row r="297" spans="2:10" ht="15.75" thickBot="1" x14ac:dyDescent="0.3">
      <c r="B297" s="185" t="s">
        <v>1757</v>
      </c>
      <c r="C297" s="168">
        <v>17.899999999999999</v>
      </c>
      <c r="D297" s="430">
        <v>2675.4</v>
      </c>
      <c r="E297" s="191">
        <v>48.8</v>
      </c>
      <c r="F297" s="191">
        <v>26</v>
      </c>
      <c r="G297" s="191">
        <v>7.4</v>
      </c>
      <c r="H297" s="191">
        <v>10.6</v>
      </c>
      <c r="I297" s="191">
        <v>2.8</v>
      </c>
      <c r="J297" s="191">
        <v>1.5</v>
      </c>
    </row>
    <row r="298" spans="2:10" ht="15.75" thickBot="1" x14ac:dyDescent="0.3">
      <c r="B298" s="185" t="s">
        <v>1758</v>
      </c>
      <c r="C298" s="168">
        <v>19</v>
      </c>
      <c r="D298" s="430">
        <v>5191.1000000000004</v>
      </c>
      <c r="E298" s="191">
        <v>46</v>
      </c>
      <c r="F298" s="191">
        <v>30.8</v>
      </c>
      <c r="G298" s="191">
        <v>6.4</v>
      </c>
      <c r="H298" s="191">
        <v>8.5</v>
      </c>
      <c r="I298" s="191">
        <v>2.6</v>
      </c>
      <c r="J298" s="191">
        <v>2.9</v>
      </c>
    </row>
    <row r="299" spans="2:10" ht="15.75" thickBot="1" x14ac:dyDescent="0.3">
      <c r="B299" s="185" t="s">
        <v>1759</v>
      </c>
      <c r="C299" s="168">
        <v>32.299999999999997</v>
      </c>
      <c r="D299" s="430">
        <v>11436.2</v>
      </c>
      <c r="E299" s="191">
        <v>42.2</v>
      </c>
      <c r="F299" s="191">
        <v>19.5</v>
      </c>
      <c r="G299" s="191">
        <v>12.6</v>
      </c>
      <c r="H299" s="191">
        <v>10.8</v>
      </c>
      <c r="I299" s="191">
        <v>4.7</v>
      </c>
      <c r="J299" s="191">
        <v>6.7</v>
      </c>
    </row>
    <row r="300" spans="2:10" ht="15.75" thickBot="1" x14ac:dyDescent="0.3">
      <c r="B300" s="185" t="s">
        <v>1760</v>
      </c>
      <c r="C300" s="168">
        <v>29.1</v>
      </c>
      <c r="D300" s="430">
        <v>10819.7</v>
      </c>
      <c r="E300" s="191">
        <v>37.4</v>
      </c>
      <c r="F300" s="191">
        <v>33.200000000000003</v>
      </c>
      <c r="G300" s="191">
        <v>7.8</v>
      </c>
      <c r="H300" s="191">
        <v>10.9</v>
      </c>
      <c r="I300" s="191">
        <v>3.5</v>
      </c>
      <c r="J300" s="191">
        <v>2.9</v>
      </c>
    </row>
    <row r="301" spans="2:10" ht="15.75" thickBot="1" x14ac:dyDescent="0.3">
      <c r="B301" s="185" t="s">
        <v>1761</v>
      </c>
      <c r="C301" s="168">
        <v>16.399999999999999</v>
      </c>
      <c r="D301" s="430">
        <v>3665.8</v>
      </c>
      <c r="E301" s="191">
        <v>43.4</v>
      </c>
      <c r="F301" s="191">
        <v>28.2</v>
      </c>
      <c r="G301" s="191">
        <v>11.3</v>
      </c>
      <c r="H301" s="191">
        <v>12.6</v>
      </c>
      <c r="I301" s="191">
        <v>2.7</v>
      </c>
      <c r="J301" s="191">
        <v>0.7</v>
      </c>
    </row>
    <row r="302" spans="2:10" ht="15.75" thickBot="1" x14ac:dyDescent="0.3">
      <c r="B302" s="185" t="s">
        <v>1762</v>
      </c>
      <c r="C302" s="168">
        <v>16.3</v>
      </c>
      <c r="D302" s="430">
        <v>7506.2</v>
      </c>
      <c r="E302" s="191">
        <v>30.7</v>
      </c>
      <c r="F302" s="191">
        <v>30.5</v>
      </c>
      <c r="G302" s="191">
        <v>5.4</v>
      </c>
      <c r="H302" s="191">
        <v>11.6</v>
      </c>
      <c r="I302" s="191">
        <v>11.4</v>
      </c>
      <c r="J302" s="191">
        <v>3.8</v>
      </c>
    </row>
    <row r="303" spans="2:10" ht="15.75" thickBot="1" x14ac:dyDescent="0.3">
      <c r="B303" s="185" t="s">
        <v>1763</v>
      </c>
      <c r="C303" s="168">
        <v>26.4</v>
      </c>
      <c r="D303" s="430">
        <v>5313</v>
      </c>
      <c r="E303" s="191">
        <v>64.599999999999994</v>
      </c>
      <c r="F303" s="191">
        <v>19.3</v>
      </c>
      <c r="G303" s="191">
        <v>6.3</v>
      </c>
      <c r="H303" s="191">
        <v>4.0999999999999996</v>
      </c>
      <c r="I303" s="191">
        <v>3.9</v>
      </c>
      <c r="J303" s="191">
        <v>0.6</v>
      </c>
    </row>
    <row r="304" spans="2:10" ht="15.75" thickBot="1" x14ac:dyDescent="0.3">
      <c r="B304" s="185" t="s">
        <v>1764</v>
      </c>
      <c r="C304" s="168">
        <v>24.6</v>
      </c>
      <c r="D304" s="430">
        <v>6367.8</v>
      </c>
      <c r="E304" s="191">
        <v>48.9</v>
      </c>
      <c r="F304" s="191">
        <v>26.9</v>
      </c>
      <c r="G304" s="191">
        <v>7</v>
      </c>
      <c r="H304" s="191">
        <v>5.2</v>
      </c>
      <c r="I304" s="191">
        <v>8.8000000000000007</v>
      </c>
      <c r="J304" s="191">
        <v>1.4</v>
      </c>
    </row>
    <row r="305" spans="2:10" ht="15.75" thickBot="1" x14ac:dyDescent="0.3">
      <c r="B305" s="185" t="s">
        <v>1765</v>
      </c>
      <c r="C305" s="168">
        <v>33.9</v>
      </c>
      <c r="D305" s="430">
        <v>10742.4</v>
      </c>
      <c r="E305" s="191">
        <v>42.9</v>
      </c>
      <c r="F305" s="191">
        <v>26.9</v>
      </c>
      <c r="G305" s="191">
        <v>6</v>
      </c>
      <c r="H305" s="191">
        <v>7.3</v>
      </c>
      <c r="I305" s="191">
        <v>5.9</v>
      </c>
      <c r="J305" s="191">
        <v>5.2</v>
      </c>
    </row>
    <row r="306" spans="2:10" ht="15.75" thickBot="1" x14ac:dyDescent="0.3">
      <c r="B306" s="185" t="s">
        <v>1766</v>
      </c>
      <c r="C306" s="168">
        <v>21.1</v>
      </c>
      <c r="D306" s="430">
        <v>3651</v>
      </c>
      <c r="E306" s="191">
        <v>43</v>
      </c>
      <c r="F306" s="191">
        <v>32.9</v>
      </c>
      <c r="G306" s="191">
        <v>12</v>
      </c>
      <c r="H306" s="191">
        <v>7</v>
      </c>
      <c r="I306" s="191">
        <v>2.2999999999999998</v>
      </c>
      <c r="J306" s="191">
        <v>1.1000000000000001</v>
      </c>
    </row>
    <row r="307" spans="2:10" ht="15.75" thickBot="1" x14ac:dyDescent="0.3">
      <c r="B307" s="185" t="s">
        <v>1767</v>
      </c>
      <c r="C307" s="168">
        <v>29.9</v>
      </c>
      <c r="D307" s="430">
        <v>8083</v>
      </c>
      <c r="E307" s="191">
        <v>56.3</v>
      </c>
      <c r="F307" s="191">
        <v>22.2</v>
      </c>
      <c r="G307" s="191">
        <v>5.6</v>
      </c>
      <c r="H307" s="191">
        <v>5.8</v>
      </c>
      <c r="I307" s="191">
        <v>5.7</v>
      </c>
      <c r="J307" s="191">
        <v>0.9</v>
      </c>
    </row>
    <row r="308" spans="2:10" ht="15.75" thickBot="1" x14ac:dyDescent="0.3">
      <c r="B308" s="185" t="s">
        <v>632</v>
      </c>
      <c r="C308" s="168">
        <v>21.8</v>
      </c>
      <c r="D308" s="430">
        <v>5210.7</v>
      </c>
      <c r="E308" s="191">
        <v>53.7</v>
      </c>
      <c r="F308" s="191">
        <v>21.8</v>
      </c>
      <c r="G308" s="191">
        <v>3.2</v>
      </c>
      <c r="H308" s="191">
        <v>6</v>
      </c>
      <c r="I308" s="191">
        <v>5.6</v>
      </c>
      <c r="J308" s="191">
        <v>7.5</v>
      </c>
    </row>
    <row r="309" spans="2:10" ht="15.75" thickBot="1" x14ac:dyDescent="0.3">
      <c r="B309" s="185" t="s">
        <v>1768</v>
      </c>
      <c r="C309" s="168">
        <v>14.9</v>
      </c>
      <c r="D309" s="430">
        <v>2834.4</v>
      </c>
      <c r="E309" s="191">
        <v>49.5</v>
      </c>
      <c r="F309" s="191">
        <v>24.2</v>
      </c>
      <c r="G309" s="191">
        <v>9.1999999999999993</v>
      </c>
      <c r="H309" s="191">
        <v>10.5</v>
      </c>
      <c r="I309" s="191">
        <v>3.9</v>
      </c>
      <c r="J309" s="191">
        <v>1.3</v>
      </c>
    </row>
    <row r="310" spans="2:10" ht="15.75" thickBot="1" x14ac:dyDescent="0.3">
      <c r="B310" s="185" t="s">
        <v>1769</v>
      </c>
      <c r="C310" s="168">
        <v>15.5</v>
      </c>
      <c r="D310" s="430">
        <v>3581.3</v>
      </c>
      <c r="E310" s="191">
        <v>45</v>
      </c>
      <c r="F310" s="191">
        <v>28.9</v>
      </c>
      <c r="G310" s="191">
        <v>8.6999999999999993</v>
      </c>
      <c r="H310" s="191">
        <v>7.2</v>
      </c>
      <c r="I310" s="191">
        <v>3.3</v>
      </c>
      <c r="J310" s="191">
        <v>2.2000000000000002</v>
      </c>
    </row>
    <row r="311" spans="2:10" ht="15.75" thickBot="1" x14ac:dyDescent="0.3">
      <c r="B311" s="185" t="s">
        <v>1770</v>
      </c>
      <c r="C311" s="168">
        <v>22.1</v>
      </c>
      <c r="D311" s="430">
        <v>14988.7</v>
      </c>
      <c r="E311" s="191">
        <v>37.9</v>
      </c>
      <c r="F311" s="191">
        <v>24.3</v>
      </c>
      <c r="G311" s="191">
        <v>10.9</v>
      </c>
      <c r="H311" s="191">
        <v>15.3</v>
      </c>
      <c r="I311" s="191">
        <v>6.5</v>
      </c>
      <c r="J311" s="191">
        <v>3.6</v>
      </c>
    </row>
    <row r="312" spans="2:10" ht="15.75" thickBot="1" x14ac:dyDescent="0.3">
      <c r="B312" s="185" t="s">
        <v>1771</v>
      </c>
      <c r="C312" s="168">
        <v>20</v>
      </c>
      <c r="D312" s="430">
        <v>4222.7</v>
      </c>
      <c r="E312" s="191">
        <v>48.5</v>
      </c>
      <c r="F312" s="191">
        <v>27.8</v>
      </c>
      <c r="G312" s="191">
        <v>6.8</v>
      </c>
      <c r="H312" s="191">
        <v>11.9</v>
      </c>
      <c r="I312" s="191">
        <v>1.6</v>
      </c>
      <c r="J312" s="191">
        <v>2</v>
      </c>
    </row>
    <row r="313" spans="2:10" ht="15.75" thickBot="1" x14ac:dyDescent="0.3">
      <c r="B313" s="185" t="s">
        <v>633</v>
      </c>
      <c r="C313" s="168">
        <v>17.5</v>
      </c>
      <c r="D313" s="430">
        <v>4736.3999999999996</v>
      </c>
      <c r="E313" s="191">
        <v>50.7</v>
      </c>
      <c r="F313" s="191">
        <v>32.5</v>
      </c>
      <c r="G313" s="191">
        <v>3.7</v>
      </c>
      <c r="H313" s="191">
        <v>6.6</v>
      </c>
      <c r="I313" s="191">
        <v>2.9</v>
      </c>
      <c r="J313" s="191">
        <v>2.5</v>
      </c>
    </row>
    <row r="314" spans="2:10" ht="15.75" thickBot="1" x14ac:dyDescent="0.3">
      <c r="B314" s="185" t="s">
        <v>1772</v>
      </c>
      <c r="C314" s="168">
        <v>30.2</v>
      </c>
      <c r="D314" s="430">
        <v>11117.7</v>
      </c>
      <c r="E314" s="191">
        <v>39.9</v>
      </c>
      <c r="F314" s="191">
        <v>31.1</v>
      </c>
      <c r="G314" s="191">
        <v>9</v>
      </c>
      <c r="H314" s="191">
        <v>3.6</v>
      </c>
      <c r="I314" s="191">
        <v>4.9000000000000004</v>
      </c>
      <c r="J314" s="191">
        <v>5.6</v>
      </c>
    </row>
    <row r="315" spans="2:10" ht="15.75" thickBot="1" x14ac:dyDescent="0.3">
      <c r="B315" s="185" t="s">
        <v>1773</v>
      </c>
      <c r="C315" s="168">
        <v>29.8</v>
      </c>
      <c r="D315" s="430">
        <v>11159.2</v>
      </c>
      <c r="E315" s="191">
        <v>49.1</v>
      </c>
      <c r="F315" s="191">
        <v>24.7</v>
      </c>
      <c r="G315" s="191">
        <v>6.5</v>
      </c>
      <c r="H315" s="191">
        <v>9.3000000000000007</v>
      </c>
      <c r="I315" s="191">
        <v>5.5</v>
      </c>
      <c r="J315" s="191">
        <v>2.2999999999999998</v>
      </c>
    </row>
    <row r="316" spans="2:10" ht="15.75" thickBot="1" x14ac:dyDescent="0.3">
      <c r="B316" s="185" t="s">
        <v>1774</v>
      </c>
      <c r="C316" s="168" t="s">
        <v>634</v>
      </c>
      <c r="D316" s="168" t="s">
        <v>634</v>
      </c>
      <c r="E316" s="191" t="s">
        <v>634</v>
      </c>
      <c r="F316" s="191" t="s">
        <v>634</v>
      </c>
      <c r="G316" s="191" t="s">
        <v>634</v>
      </c>
      <c r="H316" s="191" t="s">
        <v>634</v>
      </c>
      <c r="I316" s="191" t="s">
        <v>634</v>
      </c>
      <c r="J316" s="191" t="s">
        <v>634</v>
      </c>
    </row>
    <row r="317" spans="2:10" ht="15.75" thickBot="1" x14ac:dyDescent="0.3">
      <c r="B317" s="185" t="s">
        <v>1775</v>
      </c>
      <c r="C317" s="168">
        <v>25.7</v>
      </c>
      <c r="D317" s="430">
        <v>5665</v>
      </c>
      <c r="E317" s="191">
        <v>56</v>
      </c>
      <c r="F317" s="191">
        <v>23.4</v>
      </c>
      <c r="G317" s="191">
        <v>7.1</v>
      </c>
      <c r="H317" s="191">
        <v>4.5</v>
      </c>
      <c r="I317" s="191">
        <v>4.4000000000000004</v>
      </c>
      <c r="J317" s="191">
        <v>0.8</v>
      </c>
    </row>
    <row r="318" spans="2:10" ht="15.75" thickBot="1" x14ac:dyDescent="0.3">
      <c r="B318" s="185" t="s">
        <v>1776</v>
      </c>
      <c r="C318" s="168">
        <v>14.6</v>
      </c>
      <c r="D318" s="430">
        <v>2504.1999999999998</v>
      </c>
      <c r="E318" s="191">
        <v>54</v>
      </c>
      <c r="F318" s="191">
        <v>26</v>
      </c>
      <c r="G318" s="191">
        <v>7.3</v>
      </c>
      <c r="H318" s="191">
        <v>8.6</v>
      </c>
      <c r="I318" s="191">
        <v>0.7</v>
      </c>
      <c r="J318" s="191">
        <v>1.2</v>
      </c>
    </row>
    <row r="319" spans="2:10" ht="15.75" thickBot="1" x14ac:dyDescent="0.3">
      <c r="B319" s="185" t="s">
        <v>1777</v>
      </c>
      <c r="C319" s="168">
        <v>23.8</v>
      </c>
      <c r="D319" s="430">
        <v>5600.8</v>
      </c>
      <c r="E319" s="191">
        <v>47.5</v>
      </c>
      <c r="F319" s="191">
        <v>31.8</v>
      </c>
      <c r="G319" s="191">
        <v>5.6</v>
      </c>
      <c r="H319" s="191">
        <v>7.5</v>
      </c>
      <c r="I319" s="191">
        <v>2.7</v>
      </c>
      <c r="J319" s="191">
        <v>3.2</v>
      </c>
    </row>
    <row r="320" spans="2:10" ht="15.75" thickBot="1" x14ac:dyDescent="0.3">
      <c r="B320" s="213" t="s">
        <v>1778</v>
      </c>
      <c r="C320" s="431">
        <v>18.2</v>
      </c>
      <c r="D320" s="432">
        <v>4265.2</v>
      </c>
      <c r="E320" s="433">
        <v>44.7</v>
      </c>
      <c r="F320" s="433">
        <v>30.4</v>
      </c>
      <c r="G320" s="433">
        <v>8.6</v>
      </c>
      <c r="H320" s="433">
        <v>8.9</v>
      </c>
      <c r="I320" s="433">
        <v>2.8</v>
      </c>
      <c r="J320" s="433">
        <v>1.9</v>
      </c>
    </row>
    <row r="321" spans="2:10" ht="15.75" thickBot="1" x14ac:dyDescent="0.3">
      <c r="B321" s="185" t="s">
        <v>1779</v>
      </c>
      <c r="C321" s="168">
        <v>31.6</v>
      </c>
      <c r="D321" s="430">
        <v>10121.700000000001</v>
      </c>
      <c r="E321" s="191">
        <v>41.7</v>
      </c>
      <c r="F321" s="191">
        <v>22.9</v>
      </c>
      <c r="G321" s="191">
        <v>10.199999999999999</v>
      </c>
      <c r="H321" s="191">
        <v>10.1</v>
      </c>
      <c r="I321" s="191">
        <v>8.4</v>
      </c>
      <c r="J321" s="191">
        <v>5</v>
      </c>
    </row>
    <row r="322" spans="2:10" ht="15.75" thickBot="1" x14ac:dyDescent="0.3">
      <c r="B322" s="185" t="s">
        <v>1780</v>
      </c>
      <c r="C322" s="168">
        <v>29.2</v>
      </c>
      <c r="D322" s="430">
        <v>10273.1</v>
      </c>
      <c r="E322" s="191">
        <v>42.2</v>
      </c>
      <c r="F322" s="191">
        <v>25.7</v>
      </c>
      <c r="G322" s="191">
        <v>11.4</v>
      </c>
      <c r="H322" s="191">
        <v>10.3</v>
      </c>
      <c r="I322" s="191">
        <v>3.6</v>
      </c>
      <c r="J322" s="191">
        <v>4.8</v>
      </c>
    </row>
    <row r="323" spans="2:10" ht="15.75" thickBot="1" x14ac:dyDescent="0.3">
      <c r="B323" s="185" t="s">
        <v>1781</v>
      </c>
      <c r="C323" s="168">
        <v>28.6</v>
      </c>
      <c r="D323" s="430">
        <v>8488.2000000000007</v>
      </c>
      <c r="E323" s="191">
        <v>40.9</v>
      </c>
      <c r="F323" s="191">
        <v>34.6</v>
      </c>
      <c r="G323" s="191">
        <v>5.9</v>
      </c>
      <c r="H323" s="191">
        <v>9.6</v>
      </c>
      <c r="I323" s="191">
        <v>1.4</v>
      </c>
      <c r="J323" s="191">
        <v>6.9</v>
      </c>
    </row>
    <row r="324" spans="2:10" x14ac:dyDescent="0.25">
      <c r="B324" s="179" t="s">
        <v>1782</v>
      </c>
    </row>
    <row r="325" spans="2:10" x14ac:dyDescent="0.25">
      <c r="B325" s="179" t="s">
        <v>1783</v>
      </c>
    </row>
    <row r="326" spans="2:10" x14ac:dyDescent="0.25">
      <c r="B326" s="179" t="s">
        <v>1784</v>
      </c>
    </row>
    <row r="327" spans="2:10" x14ac:dyDescent="0.25">
      <c r="B327" s="179" t="s">
        <v>1785</v>
      </c>
    </row>
    <row r="329" spans="2:10" ht="15.75" thickBot="1" x14ac:dyDescent="0.3">
      <c r="B329" s="5" t="s">
        <v>1788</v>
      </c>
    </row>
    <row r="330" spans="2:10" ht="15.75" thickBot="1" x14ac:dyDescent="0.3">
      <c r="B330" s="551" t="s">
        <v>1789</v>
      </c>
      <c r="C330" s="551" t="s">
        <v>1790</v>
      </c>
      <c r="D330" s="551" t="s">
        <v>1791</v>
      </c>
      <c r="E330" s="534" t="s">
        <v>1792</v>
      </c>
      <c r="F330" s="535"/>
      <c r="G330" s="535"/>
      <c r="H330" s="536"/>
    </row>
    <row r="331" spans="2:10" ht="57.75" thickBot="1" x14ac:dyDescent="0.3">
      <c r="B331" s="552"/>
      <c r="C331" s="552"/>
      <c r="D331" s="552"/>
      <c r="E331" s="171" t="s">
        <v>635</v>
      </c>
      <c r="F331" s="171" t="s">
        <v>636</v>
      </c>
      <c r="G331" s="171" t="s">
        <v>637</v>
      </c>
      <c r="H331" s="171" t="s">
        <v>627</v>
      </c>
    </row>
    <row r="332" spans="2:10" ht="15.75" thickBot="1" x14ac:dyDescent="0.3">
      <c r="B332" s="214" t="s">
        <v>638</v>
      </c>
      <c r="C332" s="210" t="s">
        <v>634</v>
      </c>
      <c r="D332" s="210" t="s">
        <v>634</v>
      </c>
      <c r="E332" s="215" t="s">
        <v>634</v>
      </c>
      <c r="F332" s="215" t="s">
        <v>634</v>
      </c>
      <c r="G332" s="215" t="s">
        <v>634</v>
      </c>
      <c r="H332" s="215" t="s">
        <v>634</v>
      </c>
    </row>
    <row r="333" spans="2:10" ht="15.75" thickBot="1" x14ac:dyDescent="0.3">
      <c r="B333" s="214" t="s">
        <v>687</v>
      </c>
      <c r="C333" s="210" t="s">
        <v>634</v>
      </c>
      <c r="D333" s="210" t="s">
        <v>634</v>
      </c>
      <c r="E333" s="215" t="s">
        <v>634</v>
      </c>
      <c r="F333" s="215" t="s">
        <v>634</v>
      </c>
      <c r="G333" s="215" t="s">
        <v>634</v>
      </c>
      <c r="H333" s="215" t="s">
        <v>634</v>
      </c>
    </row>
    <row r="334" spans="2:10" ht="15.75" thickBot="1" x14ac:dyDescent="0.3">
      <c r="B334" s="214" t="s">
        <v>639</v>
      </c>
      <c r="C334" s="210" t="s">
        <v>634</v>
      </c>
      <c r="D334" s="210" t="s">
        <v>634</v>
      </c>
      <c r="E334" s="215" t="s">
        <v>634</v>
      </c>
      <c r="F334" s="215" t="s">
        <v>634</v>
      </c>
      <c r="G334" s="215" t="s">
        <v>634</v>
      </c>
      <c r="H334" s="215" t="s">
        <v>634</v>
      </c>
    </row>
    <row r="335" spans="2:10" ht="15.75" thickBot="1" x14ac:dyDescent="0.3">
      <c r="B335" s="155" t="s">
        <v>1756</v>
      </c>
      <c r="C335" s="168">
        <v>30.4</v>
      </c>
      <c r="D335" s="395">
        <v>10400</v>
      </c>
      <c r="E335" s="168">
        <v>40.6</v>
      </c>
      <c r="F335" s="168">
        <v>19.7</v>
      </c>
      <c r="G335" s="168">
        <v>37.5</v>
      </c>
      <c r="H335" s="168">
        <v>2.2000000000000002</v>
      </c>
    </row>
    <row r="336" spans="2:10" ht="15.75" thickBot="1" x14ac:dyDescent="0.3">
      <c r="B336" s="155" t="s">
        <v>1757</v>
      </c>
      <c r="C336" s="168">
        <v>19.100000000000001</v>
      </c>
      <c r="D336" s="395">
        <v>2869</v>
      </c>
      <c r="E336" s="168">
        <v>31.4</v>
      </c>
      <c r="F336" s="168">
        <v>19.3</v>
      </c>
      <c r="G336" s="168">
        <v>47.4</v>
      </c>
      <c r="H336" s="168">
        <v>1.8</v>
      </c>
    </row>
    <row r="337" spans="2:8" ht="15.75" thickBot="1" x14ac:dyDescent="0.3">
      <c r="B337" s="155" t="s">
        <v>1758</v>
      </c>
      <c r="C337" s="168">
        <v>19.7</v>
      </c>
      <c r="D337" s="395">
        <v>5386</v>
      </c>
      <c r="E337" s="168">
        <v>48</v>
      </c>
      <c r="F337" s="168">
        <v>23.7</v>
      </c>
      <c r="G337" s="168">
        <v>27</v>
      </c>
      <c r="H337" s="168">
        <v>1.4</v>
      </c>
    </row>
    <row r="338" spans="2:8" ht="15.75" thickBot="1" x14ac:dyDescent="0.3">
      <c r="B338" s="155" t="s">
        <v>1759</v>
      </c>
      <c r="C338" s="168">
        <v>36.6</v>
      </c>
      <c r="D338" s="395">
        <v>12949</v>
      </c>
      <c r="E338" s="168">
        <v>10.6</v>
      </c>
      <c r="F338" s="168">
        <v>7.5</v>
      </c>
      <c r="G338" s="168">
        <v>75.2</v>
      </c>
      <c r="H338" s="168">
        <v>6.8</v>
      </c>
    </row>
    <row r="339" spans="2:8" ht="15.75" thickBot="1" x14ac:dyDescent="0.3">
      <c r="B339" s="155" t="s">
        <v>1760</v>
      </c>
      <c r="C339" s="168">
        <v>30.6</v>
      </c>
      <c r="D339" s="395">
        <v>11380</v>
      </c>
      <c r="E339" s="168">
        <v>34.299999999999997</v>
      </c>
      <c r="F339" s="168">
        <v>30.5</v>
      </c>
      <c r="G339" s="168">
        <v>33.5</v>
      </c>
      <c r="H339" s="168">
        <v>1.8</v>
      </c>
    </row>
    <row r="340" spans="2:8" ht="15.75" thickBot="1" x14ac:dyDescent="0.3">
      <c r="B340" s="155" t="s">
        <v>1761</v>
      </c>
      <c r="C340" s="168">
        <v>16.100000000000001</v>
      </c>
      <c r="D340" s="395">
        <v>3602</v>
      </c>
      <c r="E340" s="168">
        <v>78.3</v>
      </c>
      <c r="F340" s="168">
        <v>1.1000000000000001</v>
      </c>
      <c r="G340" s="168">
        <v>20.6</v>
      </c>
      <c r="H340" s="168">
        <v>0.1</v>
      </c>
    </row>
    <row r="341" spans="2:8" ht="15.75" thickBot="1" x14ac:dyDescent="0.3">
      <c r="B341" s="155" t="s">
        <v>1762</v>
      </c>
      <c r="C341" s="168">
        <v>16</v>
      </c>
      <c r="D341" s="395">
        <v>7369</v>
      </c>
      <c r="E341" s="168">
        <v>30.2</v>
      </c>
      <c r="F341" s="168">
        <v>9</v>
      </c>
      <c r="G341" s="168">
        <v>57.9</v>
      </c>
      <c r="H341" s="168">
        <v>2.9</v>
      </c>
    </row>
    <row r="342" spans="2:8" ht="15.75" thickBot="1" x14ac:dyDescent="0.3">
      <c r="B342" s="155" t="s">
        <v>1763</v>
      </c>
      <c r="C342" s="168">
        <v>26.3</v>
      </c>
      <c r="D342" s="395">
        <v>5285</v>
      </c>
      <c r="E342" s="168">
        <v>32.200000000000003</v>
      </c>
      <c r="F342" s="168">
        <v>22.5</v>
      </c>
      <c r="G342" s="168">
        <v>39.6</v>
      </c>
      <c r="H342" s="168">
        <v>5.7</v>
      </c>
    </row>
    <row r="343" spans="2:8" ht="15.75" thickBot="1" x14ac:dyDescent="0.3">
      <c r="B343" s="155" t="s">
        <v>1764</v>
      </c>
      <c r="C343" s="168">
        <v>23.6</v>
      </c>
      <c r="D343" s="395">
        <v>6097</v>
      </c>
      <c r="E343" s="168">
        <v>41.4</v>
      </c>
      <c r="F343" s="168">
        <v>12.9</v>
      </c>
      <c r="G343" s="168">
        <v>43.8</v>
      </c>
      <c r="H343" s="168">
        <v>2</v>
      </c>
    </row>
    <row r="344" spans="2:8" ht="15.75" thickBot="1" x14ac:dyDescent="0.3">
      <c r="B344" s="155" t="s">
        <v>1765</v>
      </c>
      <c r="C344" s="168">
        <v>34</v>
      </c>
      <c r="D344" s="395">
        <v>10747</v>
      </c>
      <c r="E344" s="168">
        <v>42</v>
      </c>
      <c r="F344" s="168">
        <v>19.100000000000001</v>
      </c>
      <c r="G344" s="168">
        <v>35.700000000000003</v>
      </c>
      <c r="H344" s="168">
        <v>3.1</v>
      </c>
    </row>
    <row r="345" spans="2:8" ht="15.75" thickBot="1" x14ac:dyDescent="0.3">
      <c r="B345" s="155" t="s">
        <v>1766</v>
      </c>
      <c r="C345" s="168">
        <v>22</v>
      </c>
      <c r="D345" s="395">
        <v>3809</v>
      </c>
      <c r="E345" s="168">
        <v>29</v>
      </c>
      <c r="F345" s="168">
        <v>33.200000000000003</v>
      </c>
      <c r="G345" s="168">
        <v>35.299999999999997</v>
      </c>
      <c r="H345" s="168">
        <v>2.6</v>
      </c>
    </row>
    <row r="346" spans="2:8" ht="15.75" thickBot="1" x14ac:dyDescent="0.3">
      <c r="B346" s="155" t="s">
        <v>1767</v>
      </c>
      <c r="C346" s="168">
        <v>30.6</v>
      </c>
      <c r="D346" s="395">
        <v>8273</v>
      </c>
      <c r="E346" s="168">
        <v>34.6</v>
      </c>
      <c r="F346" s="168">
        <v>14.9</v>
      </c>
      <c r="G346" s="168">
        <v>48.5</v>
      </c>
      <c r="H346" s="168">
        <v>1.9</v>
      </c>
    </row>
    <row r="347" spans="2:8" ht="15.75" thickBot="1" x14ac:dyDescent="0.3">
      <c r="B347" s="155" t="s">
        <v>632</v>
      </c>
      <c r="C347" s="168">
        <v>21.7</v>
      </c>
      <c r="D347" s="395">
        <v>5181</v>
      </c>
      <c r="E347" s="168">
        <v>26.6</v>
      </c>
      <c r="F347" s="168">
        <v>19.5</v>
      </c>
      <c r="G347" s="168">
        <v>49.4</v>
      </c>
      <c r="H347" s="168">
        <v>4.5</v>
      </c>
    </row>
    <row r="348" spans="2:8" ht="15.75" thickBot="1" x14ac:dyDescent="0.3">
      <c r="B348" s="155" t="s">
        <v>1768</v>
      </c>
      <c r="C348" s="168">
        <v>15</v>
      </c>
      <c r="D348" s="395">
        <v>2862</v>
      </c>
      <c r="E348" s="168">
        <v>41.2</v>
      </c>
      <c r="F348" s="168">
        <v>17</v>
      </c>
      <c r="G348" s="168">
        <v>41.5</v>
      </c>
      <c r="H348" s="168">
        <v>0.4</v>
      </c>
    </row>
    <row r="349" spans="2:8" ht="15.75" thickBot="1" x14ac:dyDescent="0.3">
      <c r="B349" s="155" t="s">
        <v>1769</v>
      </c>
      <c r="C349" s="168">
        <v>15.6</v>
      </c>
      <c r="D349" s="395">
        <v>3607</v>
      </c>
      <c r="E349" s="168">
        <v>55.2</v>
      </c>
      <c r="F349" s="168">
        <v>17.600000000000001</v>
      </c>
      <c r="G349" s="168">
        <v>26.6</v>
      </c>
      <c r="H349" s="168">
        <v>0.7</v>
      </c>
    </row>
    <row r="350" spans="2:8" ht="15.75" thickBot="1" x14ac:dyDescent="0.3">
      <c r="B350" s="155" t="s">
        <v>1770</v>
      </c>
      <c r="C350" s="168">
        <v>24</v>
      </c>
      <c r="D350" s="395">
        <v>16322</v>
      </c>
      <c r="E350" s="168">
        <v>26.9</v>
      </c>
      <c r="F350" s="168">
        <v>23.5</v>
      </c>
      <c r="G350" s="168">
        <v>44.7</v>
      </c>
      <c r="H350" s="168">
        <v>4.9000000000000004</v>
      </c>
    </row>
    <row r="351" spans="2:8" ht="15.75" thickBot="1" x14ac:dyDescent="0.3">
      <c r="B351" s="155" t="s">
        <v>1771</v>
      </c>
      <c r="C351" s="168">
        <v>20.2</v>
      </c>
      <c r="D351" s="395">
        <v>4266</v>
      </c>
      <c r="E351" s="168">
        <v>38.6</v>
      </c>
      <c r="F351" s="168">
        <v>24.9</v>
      </c>
      <c r="G351" s="168">
        <v>36.4</v>
      </c>
      <c r="H351" s="168">
        <v>0.1</v>
      </c>
    </row>
    <row r="352" spans="2:8" ht="15.75" thickBot="1" x14ac:dyDescent="0.3">
      <c r="B352" s="155" t="s">
        <v>633</v>
      </c>
      <c r="C352" s="168">
        <v>17.5</v>
      </c>
      <c r="D352" s="395">
        <v>4745</v>
      </c>
      <c r="E352" s="168">
        <v>28.2</v>
      </c>
      <c r="F352" s="168">
        <v>11.6</v>
      </c>
      <c r="G352" s="168">
        <v>57.5</v>
      </c>
      <c r="H352" s="168">
        <v>2.6</v>
      </c>
    </row>
    <row r="353" spans="2:8" ht="15.75" thickBot="1" x14ac:dyDescent="0.3">
      <c r="B353" s="155" t="s">
        <v>1772</v>
      </c>
      <c r="C353" s="168">
        <v>33.6</v>
      </c>
      <c r="D353" s="395">
        <v>12395</v>
      </c>
      <c r="E353" s="168">
        <v>30.1</v>
      </c>
      <c r="F353" s="168">
        <v>32.200000000000003</v>
      </c>
      <c r="G353" s="168">
        <v>23.5</v>
      </c>
      <c r="H353" s="168">
        <v>14.2</v>
      </c>
    </row>
    <row r="354" spans="2:8" ht="15.75" thickBot="1" x14ac:dyDescent="0.3">
      <c r="B354" s="155" t="s">
        <v>1773</v>
      </c>
      <c r="C354" s="168">
        <v>29.5</v>
      </c>
      <c r="D354" s="395">
        <v>11029</v>
      </c>
      <c r="E354" s="168">
        <v>36.200000000000003</v>
      </c>
      <c r="F354" s="168">
        <v>26.1</v>
      </c>
      <c r="G354" s="168">
        <v>36.5</v>
      </c>
      <c r="H354" s="168">
        <v>1.2</v>
      </c>
    </row>
    <row r="355" spans="2:8" ht="15.75" thickBot="1" x14ac:dyDescent="0.3">
      <c r="B355" s="155" t="s">
        <v>1774</v>
      </c>
      <c r="C355" s="168" t="s">
        <v>634</v>
      </c>
      <c r="D355" s="168" t="s">
        <v>634</v>
      </c>
      <c r="E355" s="168" t="s">
        <v>634</v>
      </c>
      <c r="F355" s="168" t="s">
        <v>634</v>
      </c>
      <c r="G355" s="168" t="s">
        <v>634</v>
      </c>
      <c r="H355" s="168" t="s">
        <v>634</v>
      </c>
    </row>
    <row r="356" spans="2:8" ht="15.75" thickBot="1" x14ac:dyDescent="0.3">
      <c r="B356" s="155" t="s">
        <v>1793</v>
      </c>
      <c r="C356" s="168">
        <v>26.8</v>
      </c>
      <c r="D356" s="395">
        <v>5911</v>
      </c>
      <c r="E356" s="168">
        <v>29.5</v>
      </c>
      <c r="F356" s="168">
        <v>15.6</v>
      </c>
      <c r="G356" s="168">
        <v>47</v>
      </c>
      <c r="H356" s="168">
        <v>8</v>
      </c>
    </row>
    <row r="357" spans="2:8" ht="15.75" thickBot="1" x14ac:dyDescent="0.3">
      <c r="B357" s="155" t="s">
        <v>1776</v>
      </c>
      <c r="C357" s="168">
        <v>14.9</v>
      </c>
      <c r="D357" s="395">
        <v>2564</v>
      </c>
      <c r="E357" s="168">
        <v>29.8</v>
      </c>
      <c r="F357" s="168">
        <v>15.3</v>
      </c>
      <c r="G357" s="168">
        <v>53.5</v>
      </c>
      <c r="H357" s="168">
        <v>1.5</v>
      </c>
    </row>
    <row r="358" spans="2:8" ht="15.75" thickBot="1" x14ac:dyDescent="0.3">
      <c r="B358" s="155" t="s">
        <v>1777</v>
      </c>
      <c r="C358" s="168">
        <v>23.4</v>
      </c>
      <c r="D358" s="395">
        <v>5511</v>
      </c>
      <c r="E358" s="168">
        <v>26.3</v>
      </c>
      <c r="F358" s="168">
        <v>40</v>
      </c>
      <c r="G358" s="168">
        <v>32.4</v>
      </c>
      <c r="H358" s="168">
        <v>1.3</v>
      </c>
    </row>
    <row r="359" spans="2:8" ht="15.75" thickBot="1" x14ac:dyDescent="0.3">
      <c r="B359" s="214" t="s">
        <v>1794</v>
      </c>
      <c r="C359" s="431">
        <v>18.8</v>
      </c>
      <c r="D359" s="434">
        <v>4400</v>
      </c>
      <c r="E359" s="431">
        <v>46.3</v>
      </c>
      <c r="F359" s="431">
        <v>21.6</v>
      </c>
      <c r="G359" s="431">
        <v>29.3</v>
      </c>
      <c r="H359" s="431">
        <v>2.8</v>
      </c>
    </row>
    <row r="360" spans="2:8" ht="15.75" thickBot="1" x14ac:dyDescent="0.3">
      <c r="B360" s="155" t="s">
        <v>1779</v>
      </c>
      <c r="C360" s="168">
        <v>32.9</v>
      </c>
      <c r="D360" s="395">
        <v>10523</v>
      </c>
      <c r="E360" s="168">
        <v>34.4</v>
      </c>
      <c r="F360" s="168">
        <v>13.3</v>
      </c>
      <c r="G360" s="168">
        <v>47.3</v>
      </c>
      <c r="H360" s="168">
        <v>5</v>
      </c>
    </row>
    <row r="361" spans="2:8" ht="15.75" thickBot="1" x14ac:dyDescent="0.3">
      <c r="B361" s="155" t="s">
        <v>1780</v>
      </c>
      <c r="C361" s="168">
        <v>31.7</v>
      </c>
      <c r="D361" s="395">
        <v>11165</v>
      </c>
      <c r="E361" s="168">
        <v>38.299999999999997</v>
      </c>
      <c r="F361" s="168">
        <v>8.9</v>
      </c>
      <c r="G361" s="168">
        <v>50.7</v>
      </c>
      <c r="H361" s="168">
        <v>2.1</v>
      </c>
    </row>
    <row r="362" spans="2:8" ht="15.75" thickBot="1" x14ac:dyDescent="0.3">
      <c r="B362" s="155" t="s">
        <v>1781</v>
      </c>
      <c r="C362" s="168">
        <v>28.9</v>
      </c>
      <c r="D362" s="395">
        <v>8573</v>
      </c>
      <c r="E362" s="168">
        <v>29.6</v>
      </c>
      <c r="F362" s="168">
        <v>10.53</v>
      </c>
      <c r="G362" s="168">
        <v>58.3</v>
      </c>
      <c r="H362" s="168">
        <v>1.6</v>
      </c>
    </row>
    <row r="363" spans="2:8" x14ac:dyDescent="0.25">
      <c r="B363" s="179" t="s">
        <v>1795</v>
      </c>
      <c r="C363" s="388"/>
      <c r="D363" s="388"/>
      <c r="E363" s="388"/>
      <c r="F363" s="388"/>
      <c r="G363" s="388"/>
      <c r="H363" s="388"/>
    </row>
    <row r="364" spans="2:8" x14ac:dyDescent="0.25">
      <c r="B364" s="179" t="s">
        <v>1783</v>
      </c>
    </row>
    <row r="365" spans="2:8" x14ac:dyDescent="0.25">
      <c r="B365" s="179" t="s">
        <v>1785</v>
      </c>
    </row>
    <row r="366" spans="2:8" x14ac:dyDescent="0.25">
      <c r="B366" s="86"/>
    </row>
    <row r="367" spans="2:8" x14ac:dyDescent="0.25">
      <c r="B367" s="1"/>
    </row>
    <row r="368" spans="2:8" ht="15.75" thickBot="1" x14ac:dyDescent="0.3">
      <c r="B368" s="5" t="s">
        <v>1796</v>
      </c>
    </row>
    <row r="369" spans="2:12" ht="15.75" thickBot="1" x14ac:dyDescent="0.3">
      <c r="B369" s="551" t="s">
        <v>1748</v>
      </c>
      <c r="C369" s="545" t="s">
        <v>1797</v>
      </c>
      <c r="D369" s="553"/>
      <c r="E369" s="546"/>
      <c r="F369" s="545" t="s">
        <v>1798</v>
      </c>
      <c r="G369" s="553"/>
      <c r="H369" s="553"/>
      <c r="I369" s="553"/>
      <c r="J369" s="553"/>
      <c r="K369" s="553"/>
      <c r="L369" s="546"/>
    </row>
    <row r="370" spans="2:12" ht="72" thickBot="1" x14ac:dyDescent="0.3">
      <c r="B370" s="552"/>
      <c r="C370" s="171" t="s">
        <v>1799</v>
      </c>
      <c r="D370" s="171" t="s">
        <v>682</v>
      </c>
      <c r="E370" s="171" t="s">
        <v>1800</v>
      </c>
      <c r="F370" s="171" t="s">
        <v>699</v>
      </c>
      <c r="G370" s="171" t="s">
        <v>1801</v>
      </c>
      <c r="H370" s="171" t="s">
        <v>700</v>
      </c>
      <c r="I370" s="171" t="s">
        <v>701</v>
      </c>
      <c r="J370" s="171" t="s">
        <v>1802</v>
      </c>
      <c r="K370" s="171" t="s">
        <v>1803</v>
      </c>
      <c r="L370" s="171" t="s">
        <v>1804</v>
      </c>
    </row>
    <row r="371" spans="2:12" ht="15.75" thickBot="1" x14ac:dyDescent="0.3">
      <c r="B371" s="209" t="s">
        <v>638</v>
      </c>
      <c r="C371" s="433" t="s">
        <v>634</v>
      </c>
      <c r="D371" s="433" t="s">
        <v>634</v>
      </c>
      <c r="E371" s="433" t="s">
        <v>634</v>
      </c>
      <c r="F371" s="433" t="s">
        <v>634</v>
      </c>
      <c r="G371" s="433" t="s">
        <v>634</v>
      </c>
      <c r="H371" s="433" t="s">
        <v>634</v>
      </c>
      <c r="I371" s="433" t="s">
        <v>634</v>
      </c>
      <c r="J371" s="433" t="s">
        <v>634</v>
      </c>
      <c r="K371" s="433" t="s">
        <v>634</v>
      </c>
      <c r="L371" s="433" t="s">
        <v>634</v>
      </c>
    </row>
    <row r="372" spans="2:12" ht="15.75" thickBot="1" x14ac:dyDescent="0.3">
      <c r="B372" s="209" t="s">
        <v>687</v>
      </c>
      <c r="C372" s="433" t="s">
        <v>634</v>
      </c>
      <c r="D372" s="433" t="s">
        <v>634</v>
      </c>
      <c r="E372" s="433" t="s">
        <v>634</v>
      </c>
      <c r="F372" s="433" t="s">
        <v>634</v>
      </c>
      <c r="G372" s="433" t="s">
        <v>634</v>
      </c>
      <c r="H372" s="433" t="s">
        <v>634</v>
      </c>
      <c r="I372" s="433" t="s">
        <v>634</v>
      </c>
      <c r="J372" s="433" t="s">
        <v>634</v>
      </c>
      <c r="K372" s="433" t="s">
        <v>634</v>
      </c>
      <c r="L372" s="433" t="s">
        <v>634</v>
      </c>
    </row>
    <row r="373" spans="2:12" ht="15.75" thickBot="1" x14ac:dyDescent="0.3">
      <c r="B373" s="209" t="s">
        <v>639</v>
      </c>
      <c r="C373" s="433" t="s">
        <v>634</v>
      </c>
      <c r="D373" s="433" t="s">
        <v>634</v>
      </c>
      <c r="E373" s="433" t="s">
        <v>634</v>
      </c>
      <c r="F373" s="433" t="s">
        <v>634</v>
      </c>
      <c r="G373" s="433" t="s">
        <v>634</v>
      </c>
      <c r="H373" s="433" t="s">
        <v>634</v>
      </c>
      <c r="I373" s="433" t="s">
        <v>634</v>
      </c>
      <c r="J373" s="433" t="s">
        <v>634</v>
      </c>
      <c r="K373" s="433" t="s">
        <v>634</v>
      </c>
      <c r="L373" s="433" t="s">
        <v>634</v>
      </c>
    </row>
    <row r="374" spans="2:12" ht="15.75" thickBot="1" x14ac:dyDescent="0.3">
      <c r="B374" s="185" t="s">
        <v>1756</v>
      </c>
      <c r="C374" s="425">
        <v>4288</v>
      </c>
      <c r="D374" s="425">
        <v>4336</v>
      </c>
      <c r="E374" s="191">
        <v>12.7</v>
      </c>
      <c r="F374" s="191">
        <v>69.7</v>
      </c>
      <c r="G374" s="191">
        <v>0</v>
      </c>
      <c r="H374" s="191">
        <v>0</v>
      </c>
      <c r="I374" s="191">
        <v>13.2</v>
      </c>
      <c r="J374" s="191">
        <v>0</v>
      </c>
      <c r="K374" s="191">
        <v>14.2</v>
      </c>
      <c r="L374" s="191">
        <v>2.9</v>
      </c>
    </row>
    <row r="375" spans="2:12" ht="15.75" thickBot="1" x14ac:dyDescent="0.3">
      <c r="B375" s="185" t="s">
        <v>1757</v>
      </c>
      <c r="C375" s="191">
        <v>509</v>
      </c>
      <c r="D375" s="425">
        <v>1292</v>
      </c>
      <c r="E375" s="191">
        <v>8.6</v>
      </c>
      <c r="F375" s="191">
        <v>77.5</v>
      </c>
      <c r="G375" s="191">
        <v>10.1</v>
      </c>
      <c r="H375" s="191">
        <v>0</v>
      </c>
      <c r="I375" s="191">
        <v>8.9</v>
      </c>
      <c r="J375" s="191">
        <v>0</v>
      </c>
      <c r="K375" s="191">
        <v>3.5</v>
      </c>
      <c r="L375" s="191">
        <v>0</v>
      </c>
    </row>
    <row r="376" spans="2:12" ht="15.75" thickBot="1" x14ac:dyDescent="0.3">
      <c r="B376" s="185" t="s">
        <v>1758</v>
      </c>
      <c r="C376" s="425">
        <v>1401</v>
      </c>
      <c r="D376" s="425">
        <v>2368</v>
      </c>
      <c r="E376" s="191">
        <v>8.6</v>
      </c>
      <c r="F376" s="191">
        <v>80.400000000000006</v>
      </c>
      <c r="G376" s="191">
        <v>2.2000000000000002</v>
      </c>
      <c r="H376" s="191">
        <v>0</v>
      </c>
      <c r="I376" s="191">
        <v>10.199999999999999</v>
      </c>
      <c r="J376" s="191">
        <v>0.1</v>
      </c>
      <c r="K376" s="191">
        <v>7.2</v>
      </c>
      <c r="L376" s="191">
        <v>0</v>
      </c>
    </row>
    <row r="377" spans="2:12" ht="15.75" thickBot="1" x14ac:dyDescent="0.3">
      <c r="B377" s="185" t="s">
        <v>1759</v>
      </c>
      <c r="C377" s="425">
        <v>6161</v>
      </c>
      <c r="D377" s="425">
        <v>4790</v>
      </c>
      <c r="E377" s="191">
        <v>13.5</v>
      </c>
      <c r="F377" s="191">
        <v>64.3</v>
      </c>
      <c r="G377" s="191">
        <v>5.6</v>
      </c>
      <c r="H377" s="191">
        <v>0</v>
      </c>
      <c r="I377" s="191">
        <v>0.1</v>
      </c>
      <c r="J377" s="191">
        <v>15</v>
      </c>
      <c r="K377" s="191">
        <v>15</v>
      </c>
      <c r="L377" s="191">
        <v>0</v>
      </c>
    </row>
    <row r="378" spans="2:12" ht="15.75" thickBot="1" x14ac:dyDescent="0.3">
      <c r="B378" s="185" t="s">
        <v>1760</v>
      </c>
      <c r="C378" s="425">
        <v>4102</v>
      </c>
      <c r="D378" s="425">
        <v>4382</v>
      </c>
      <c r="E378" s="191">
        <v>11.8</v>
      </c>
      <c r="F378" s="191">
        <v>73.2</v>
      </c>
      <c r="G378" s="191">
        <v>3.3</v>
      </c>
      <c r="H378" s="191">
        <v>0</v>
      </c>
      <c r="I378" s="191">
        <v>1.4</v>
      </c>
      <c r="J378" s="191">
        <v>6.5</v>
      </c>
      <c r="K378" s="191">
        <v>15.3</v>
      </c>
      <c r="L378" s="191">
        <v>0.3</v>
      </c>
    </row>
    <row r="379" spans="2:12" ht="15.75" thickBot="1" x14ac:dyDescent="0.3">
      <c r="B379" s="185" t="s">
        <v>1761</v>
      </c>
      <c r="C379" s="425">
        <v>1098</v>
      </c>
      <c r="D379" s="425">
        <v>1828</v>
      </c>
      <c r="E379" s="191">
        <v>8.1999999999999993</v>
      </c>
      <c r="F379" s="191">
        <v>61.2</v>
      </c>
      <c r="G379" s="191">
        <v>23.3</v>
      </c>
      <c r="H379" s="191">
        <v>0</v>
      </c>
      <c r="I379" s="191">
        <v>14.8</v>
      </c>
      <c r="J379" s="191">
        <v>0</v>
      </c>
      <c r="K379" s="191">
        <v>0.7</v>
      </c>
      <c r="L379" s="191">
        <v>0</v>
      </c>
    </row>
    <row r="380" spans="2:12" ht="15.75" thickBot="1" x14ac:dyDescent="0.3">
      <c r="B380" s="185" t="s">
        <v>1762</v>
      </c>
      <c r="C380" s="425">
        <v>2942</v>
      </c>
      <c r="D380" s="425">
        <v>2522</v>
      </c>
      <c r="E380" s="191">
        <v>5.5</v>
      </c>
      <c r="F380" s="191">
        <v>80</v>
      </c>
      <c r="G380" s="191">
        <v>0</v>
      </c>
      <c r="H380" s="191">
        <v>0</v>
      </c>
      <c r="I380" s="191">
        <v>14.1</v>
      </c>
      <c r="J380" s="191">
        <v>0</v>
      </c>
      <c r="K380" s="191">
        <v>5.8</v>
      </c>
      <c r="L380" s="191">
        <v>0.1</v>
      </c>
    </row>
    <row r="381" spans="2:12" ht="15.75" thickBot="1" x14ac:dyDescent="0.3">
      <c r="B381" s="185" t="s">
        <v>1763</v>
      </c>
      <c r="C381" s="425">
        <v>3028</v>
      </c>
      <c r="D381" s="425">
        <v>3574</v>
      </c>
      <c r="E381" s="191">
        <v>17.8</v>
      </c>
      <c r="F381" s="191">
        <v>77.900000000000006</v>
      </c>
      <c r="G381" s="191">
        <v>0</v>
      </c>
      <c r="H381" s="191">
        <v>0</v>
      </c>
      <c r="I381" s="191">
        <v>7.1</v>
      </c>
      <c r="J381" s="191">
        <v>0</v>
      </c>
      <c r="K381" s="191">
        <v>14.8</v>
      </c>
      <c r="L381" s="191">
        <v>0.2</v>
      </c>
    </row>
    <row r="382" spans="2:12" ht="15.75" thickBot="1" x14ac:dyDescent="0.3">
      <c r="B382" s="185" t="s">
        <v>1764</v>
      </c>
      <c r="C382" s="425">
        <v>2769</v>
      </c>
      <c r="D382" s="425">
        <v>3262</v>
      </c>
      <c r="E382" s="191">
        <v>12.6</v>
      </c>
      <c r="F382" s="191">
        <v>63.6</v>
      </c>
      <c r="G382" s="191">
        <v>6.9</v>
      </c>
      <c r="H382" s="191">
        <v>0</v>
      </c>
      <c r="I382" s="191">
        <v>10.7</v>
      </c>
      <c r="J382" s="191">
        <v>0</v>
      </c>
      <c r="K382" s="191">
        <v>18.7</v>
      </c>
      <c r="L382" s="191">
        <v>0.1</v>
      </c>
    </row>
    <row r="383" spans="2:12" ht="15.75" thickBot="1" x14ac:dyDescent="0.3">
      <c r="B383" s="185" t="s">
        <v>1765</v>
      </c>
      <c r="C383" s="425">
        <v>4773</v>
      </c>
      <c r="D383" s="425">
        <v>4761</v>
      </c>
      <c r="E383" s="191">
        <v>15</v>
      </c>
      <c r="F383" s="191">
        <v>81.8</v>
      </c>
      <c r="G383" s="191">
        <v>0</v>
      </c>
      <c r="H383" s="191">
        <v>0</v>
      </c>
      <c r="I383" s="191">
        <v>7</v>
      </c>
      <c r="J383" s="191">
        <v>0.1</v>
      </c>
      <c r="K383" s="191">
        <v>11</v>
      </c>
      <c r="L383" s="191">
        <v>0.2</v>
      </c>
    </row>
    <row r="384" spans="2:12" ht="15.75" thickBot="1" x14ac:dyDescent="0.3">
      <c r="B384" s="185" t="s">
        <v>1766</v>
      </c>
      <c r="C384" s="425">
        <v>1118</v>
      </c>
      <c r="D384" s="425">
        <v>1858</v>
      </c>
      <c r="E384" s="191">
        <v>10.7</v>
      </c>
      <c r="F384" s="191">
        <v>51.6</v>
      </c>
      <c r="G384" s="191">
        <v>13.3</v>
      </c>
      <c r="H384" s="191">
        <v>0</v>
      </c>
      <c r="I384" s="191">
        <v>17.5</v>
      </c>
      <c r="J384" s="191">
        <v>0</v>
      </c>
      <c r="K384" s="191">
        <v>17.600000000000001</v>
      </c>
      <c r="L384" s="191">
        <v>0</v>
      </c>
    </row>
    <row r="385" spans="2:12" ht="15.75" thickBot="1" x14ac:dyDescent="0.3">
      <c r="B385" s="185" t="s">
        <v>1767</v>
      </c>
      <c r="C385" s="425">
        <v>4244</v>
      </c>
      <c r="D385" s="425">
        <v>4460</v>
      </c>
      <c r="E385" s="191">
        <v>16.5</v>
      </c>
      <c r="F385" s="191">
        <v>71.599999999999994</v>
      </c>
      <c r="G385" s="191">
        <v>7.5</v>
      </c>
      <c r="H385" s="191">
        <v>0</v>
      </c>
      <c r="I385" s="191">
        <v>1.6</v>
      </c>
      <c r="J385" s="191">
        <v>2.6</v>
      </c>
      <c r="K385" s="191">
        <v>16.100000000000001</v>
      </c>
      <c r="L385" s="191">
        <v>0.5</v>
      </c>
    </row>
    <row r="386" spans="2:12" ht="15.75" thickBot="1" x14ac:dyDescent="0.3">
      <c r="B386" s="185" t="s">
        <v>632</v>
      </c>
      <c r="C386" s="425">
        <v>2216</v>
      </c>
      <c r="D386" s="425">
        <v>2579</v>
      </c>
      <c r="E386" s="191">
        <v>10.8</v>
      </c>
      <c r="F386" s="191">
        <v>83.1</v>
      </c>
      <c r="G386" s="191">
        <v>0.4</v>
      </c>
      <c r="H386" s="191">
        <v>0</v>
      </c>
      <c r="I386" s="191">
        <v>3.1</v>
      </c>
      <c r="J386" s="191">
        <v>0</v>
      </c>
      <c r="K386" s="191">
        <v>13.4</v>
      </c>
      <c r="L386" s="191">
        <v>0</v>
      </c>
    </row>
    <row r="387" spans="2:12" ht="15.75" thickBot="1" x14ac:dyDescent="0.3">
      <c r="B387" s="185" t="s">
        <v>1768</v>
      </c>
      <c r="C387" s="191">
        <v>850</v>
      </c>
      <c r="D387" s="425">
        <v>1473</v>
      </c>
      <c r="E387" s="191">
        <v>7.7</v>
      </c>
      <c r="F387" s="191">
        <v>85.9</v>
      </c>
      <c r="G387" s="191">
        <v>2.4</v>
      </c>
      <c r="H387" s="191">
        <v>0</v>
      </c>
      <c r="I387" s="191">
        <v>10.1</v>
      </c>
      <c r="J387" s="191">
        <v>0</v>
      </c>
      <c r="K387" s="191">
        <v>1.5</v>
      </c>
      <c r="L387" s="191">
        <v>0</v>
      </c>
    </row>
    <row r="388" spans="2:12" ht="15.75" thickBot="1" x14ac:dyDescent="0.3">
      <c r="B388" s="185" t="s">
        <v>1769</v>
      </c>
      <c r="C388" s="191">
        <v>812</v>
      </c>
      <c r="D388" s="425">
        <v>1577</v>
      </c>
      <c r="E388" s="191">
        <v>6.8</v>
      </c>
      <c r="F388" s="191">
        <v>78.7</v>
      </c>
      <c r="G388" s="191">
        <v>3.5</v>
      </c>
      <c r="H388" s="191">
        <v>0</v>
      </c>
      <c r="I388" s="191">
        <v>12.9</v>
      </c>
      <c r="J388" s="191">
        <v>0</v>
      </c>
      <c r="K388" s="191">
        <v>4.8</v>
      </c>
      <c r="L388" s="191">
        <v>0</v>
      </c>
    </row>
    <row r="389" spans="2:12" ht="15.75" thickBot="1" x14ac:dyDescent="0.3">
      <c r="B389" s="185" t="s">
        <v>1770</v>
      </c>
      <c r="C389" s="425">
        <v>7794</v>
      </c>
      <c r="D389" s="425">
        <v>6303</v>
      </c>
      <c r="E389" s="191">
        <v>9.3000000000000007</v>
      </c>
      <c r="F389" s="191">
        <v>52.6</v>
      </c>
      <c r="G389" s="191">
        <v>19</v>
      </c>
      <c r="H389" s="191">
        <v>0</v>
      </c>
      <c r="I389" s="191">
        <v>8.4</v>
      </c>
      <c r="J389" s="191">
        <v>0</v>
      </c>
      <c r="K389" s="191">
        <v>18.3</v>
      </c>
      <c r="L389" s="191">
        <v>1.7</v>
      </c>
    </row>
    <row r="390" spans="2:12" ht="15.75" thickBot="1" x14ac:dyDescent="0.3">
      <c r="B390" s="185" t="s">
        <v>1771</v>
      </c>
      <c r="C390" s="191">
        <v>976</v>
      </c>
      <c r="D390" s="425">
        <v>1838</v>
      </c>
      <c r="E390" s="191">
        <v>8.6999999999999993</v>
      </c>
      <c r="F390" s="191">
        <v>81.400000000000006</v>
      </c>
      <c r="G390" s="191">
        <v>6.1</v>
      </c>
      <c r="H390" s="191">
        <v>0</v>
      </c>
      <c r="I390" s="191">
        <v>0</v>
      </c>
      <c r="J390" s="191">
        <v>0</v>
      </c>
      <c r="K390" s="191">
        <v>12.5</v>
      </c>
      <c r="L390" s="191">
        <v>0</v>
      </c>
    </row>
    <row r="391" spans="2:12" ht="15.75" thickBot="1" x14ac:dyDescent="0.3">
      <c r="B391" s="185" t="s">
        <v>633</v>
      </c>
      <c r="C391" s="425">
        <v>1558</v>
      </c>
      <c r="D391" s="425">
        <v>2105</v>
      </c>
      <c r="E391" s="191">
        <v>7.8</v>
      </c>
      <c r="F391" s="191">
        <v>78</v>
      </c>
      <c r="G391" s="191">
        <v>0</v>
      </c>
      <c r="H391" s="191">
        <v>0</v>
      </c>
      <c r="I391" s="191">
        <v>5.0999999999999996</v>
      </c>
      <c r="J391" s="191">
        <v>0</v>
      </c>
      <c r="K391" s="191">
        <v>16.5</v>
      </c>
      <c r="L391" s="191">
        <v>0.5</v>
      </c>
    </row>
    <row r="392" spans="2:12" ht="15.75" thickBot="1" x14ac:dyDescent="0.3">
      <c r="B392" s="185" t="s">
        <v>1772</v>
      </c>
      <c r="C392" s="425">
        <v>4987</v>
      </c>
      <c r="D392" s="425">
        <v>4834</v>
      </c>
      <c r="E392" s="191">
        <v>13.1</v>
      </c>
      <c r="F392" s="191">
        <v>76.400000000000006</v>
      </c>
      <c r="G392" s="191">
        <v>0.1</v>
      </c>
      <c r="H392" s="191">
        <v>0</v>
      </c>
      <c r="I392" s="191">
        <v>14.7</v>
      </c>
      <c r="J392" s="191">
        <v>0</v>
      </c>
      <c r="K392" s="191">
        <v>8.8000000000000007</v>
      </c>
      <c r="L392" s="191">
        <v>0</v>
      </c>
    </row>
    <row r="393" spans="2:12" ht="15.75" thickBot="1" x14ac:dyDescent="0.3">
      <c r="B393" s="185" t="s">
        <v>1773</v>
      </c>
      <c r="C393" s="425">
        <v>5223</v>
      </c>
      <c r="D393" s="425">
        <v>5458</v>
      </c>
      <c r="E393" s="191">
        <v>14.6</v>
      </c>
      <c r="F393" s="191">
        <v>75.3</v>
      </c>
      <c r="G393" s="191">
        <v>5</v>
      </c>
      <c r="H393" s="191">
        <v>0</v>
      </c>
      <c r="I393" s="191">
        <v>7.7</v>
      </c>
      <c r="J393" s="191">
        <v>0</v>
      </c>
      <c r="K393" s="191">
        <v>11.9</v>
      </c>
      <c r="L393" s="191">
        <v>0.1</v>
      </c>
    </row>
    <row r="394" spans="2:12" ht="15.75" thickBot="1" x14ac:dyDescent="0.3">
      <c r="B394" s="185" t="s">
        <v>1774</v>
      </c>
      <c r="C394" s="191" t="s">
        <v>634</v>
      </c>
      <c r="D394" s="191" t="s">
        <v>634</v>
      </c>
      <c r="E394" s="191" t="s">
        <v>634</v>
      </c>
      <c r="F394" s="191" t="s">
        <v>634</v>
      </c>
      <c r="G394" s="191" t="s">
        <v>634</v>
      </c>
      <c r="H394" s="191" t="s">
        <v>634</v>
      </c>
      <c r="I394" s="191" t="s">
        <v>634</v>
      </c>
      <c r="J394" s="191" t="s">
        <v>634</v>
      </c>
      <c r="K394" s="191" t="s">
        <v>634</v>
      </c>
      <c r="L394" s="191" t="s">
        <v>634</v>
      </c>
    </row>
    <row r="395" spans="2:12" ht="15.75" thickBot="1" x14ac:dyDescent="0.3">
      <c r="B395" s="185" t="s">
        <v>1793</v>
      </c>
      <c r="C395" s="425">
        <v>2498</v>
      </c>
      <c r="D395" s="425">
        <v>3293</v>
      </c>
      <c r="E395" s="191">
        <v>14.9</v>
      </c>
      <c r="F395" s="191">
        <v>72.900000000000006</v>
      </c>
      <c r="G395" s="191">
        <v>3.6</v>
      </c>
      <c r="H395" s="191">
        <v>0</v>
      </c>
      <c r="I395" s="191">
        <v>11.2</v>
      </c>
      <c r="J395" s="191">
        <v>0</v>
      </c>
      <c r="K395" s="191">
        <v>12.1</v>
      </c>
      <c r="L395" s="191">
        <v>0.2</v>
      </c>
    </row>
    <row r="396" spans="2:12" ht="15.75" thickBot="1" x14ac:dyDescent="0.3">
      <c r="B396" s="185" t="s">
        <v>1776</v>
      </c>
      <c r="C396" s="191">
        <v>604</v>
      </c>
      <c r="D396" s="425">
        <v>1391</v>
      </c>
      <c r="E396" s="191">
        <v>8.1</v>
      </c>
      <c r="F396" s="191">
        <v>84</v>
      </c>
      <c r="G396" s="191">
        <v>0.5</v>
      </c>
      <c r="H396" s="191">
        <v>1.1000000000000001</v>
      </c>
      <c r="I396" s="191">
        <v>3.8</v>
      </c>
      <c r="J396" s="191">
        <v>4</v>
      </c>
      <c r="K396" s="191">
        <v>6.6</v>
      </c>
      <c r="L396" s="191">
        <v>0</v>
      </c>
    </row>
    <row r="397" spans="2:12" ht="15.75" thickBot="1" x14ac:dyDescent="0.3">
      <c r="B397" s="185" t="s">
        <v>1777</v>
      </c>
      <c r="C397" s="425">
        <v>1972</v>
      </c>
      <c r="D397" s="425">
        <v>2563</v>
      </c>
      <c r="E397" s="191">
        <v>10.9</v>
      </c>
      <c r="F397" s="191">
        <v>61.7</v>
      </c>
      <c r="G397" s="191">
        <v>21.9</v>
      </c>
      <c r="H397" s="191">
        <v>0.1</v>
      </c>
      <c r="I397" s="191">
        <v>4.3</v>
      </c>
      <c r="J397" s="191">
        <v>0</v>
      </c>
      <c r="K397" s="191">
        <v>11.9</v>
      </c>
      <c r="L397" s="191">
        <v>0</v>
      </c>
    </row>
    <row r="398" spans="2:12" ht="15.75" thickBot="1" x14ac:dyDescent="0.3">
      <c r="B398" s="213" t="s">
        <v>1805</v>
      </c>
      <c r="C398" s="435">
        <v>1152</v>
      </c>
      <c r="D398" s="435">
        <v>2016</v>
      </c>
      <c r="E398" s="433">
        <v>8.6</v>
      </c>
      <c r="F398" s="433">
        <v>74.2</v>
      </c>
      <c r="G398" s="433">
        <v>2.2999999999999998</v>
      </c>
      <c r="H398" s="433">
        <v>0</v>
      </c>
      <c r="I398" s="433">
        <v>11.8</v>
      </c>
      <c r="J398" s="433">
        <v>0</v>
      </c>
      <c r="K398" s="433">
        <v>10.199999999999999</v>
      </c>
      <c r="L398" s="433">
        <v>1.5</v>
      </c>
    </row>
    <row r="399" spans="2:12" ht="15.75" thickBot="1" x14ac:dyDescent="0.3">
      <c r="B399" s="185" t="s">
        <v>1779</v>
      </c>
      <c r="C399" s="425">
        <v>4511</v>
      </c>
      <c r="D399" s="425">
        <v>4205</v>
      </c>
      <c r="E399" s="191">
        <v>13.1</v>
      </c>
      <c r="F399" s="191">
        <v>77.099999999999994</v>
      </c>
      <c r="G399" s="191">
        <v>4.5</v>
      </c>
      <c r="H399" s="191">
        <v>0.5</v>
      </c>
      <c r="I399" s="191">
        <v>11.7</v>
      </c>
      <c r="J399" s="191">
        <v>0</v>
      </c>
      <c r="K399" s="191">
        <v>6.2</v>
      </c>
      <c r="L399" s="191">
        <v>0</v>
      </c>
    </row>
    <row r="400" spans="2:12" ht="15.75" thickBot="1" x14ac:dyDescent="0.3">
      <c r="B400" s="185" t="s">
        <v>1780</v>
      </c>
      <c r="C400" s="425">
        <v>4643</v>
      </c>
      <c r="D400" s="425">
        <v>3931</v>
      </c>
      <c r="E400" s="191">
        <v>11.2</v>
      </c>
      <c r="F400" s="191">
        <v>81.8</v>
      </c>
      <c r="G400" s="191">
        <v>5.5</v>
      </c>
      <c r="H400" s="191">
        <v>0</v>
      </c>
      <c r="I400" s="191">
        <v>9.8000000000000007</v>
      </c>
      <c r="J400" s="191">
        <v>0</v>
      </c>
      <c r="K400" s="191">
        <v>3</v>
      </c>
      <c r="L400" s="191">
        <v>0</v>
      </c>
    </row>
    <row r="401" spans="2:12" ht="15.75" thickBot="1" x14ac:dyDescent="0.3">
      <c r="B401" s="185" t="s">
        <v>1781</v>
      </c>
      <c r="C401" s="425">
        <v>3534</v>
      </c>
      <c r="D401" s="425">
        <v>3393</v>
      </c>
      <c r="E401" s="191">
        <v>11.4</v>
      </c>
      <c r="F401" s="191">
        <v>89.2</v>
      </c>
      <c r="G401" s="191">
        <v>0</v>
      </c>
      <c r="H401" s="191">
        <v>0</v>
      </c>
      <c r="I401" s="191">
        <v>10.1</v>
      </c>
      <c r="J401" s="191">
        <v>0</v>
      </c>
      <c r="K401" s="191">
        <v>0.7</v>
      </c>
      <c r="L401" s="191">
        <v>0</v>
      </c>
    </row>
    <row r="402" spans="2:12" x14ac:dyDescent="0.25">
      <c r="B402" s="179" t="s">
        <v>1795</v>
      </c>
    </row>
    <row r="403" spans="2:12" x14ac:dyDescent="0.25">
      <c r="B403" s="179" t="s">
        <v>1783</v>
      </c>
    </row>
    <row r="404" spans="2:12" x14ac:dyDescent="0.25">
      <c r="B404" s="179" t="s">
        <v>669</v>
      </c>
    </row>
    <row r="405" spans="2:12" x14ac:dyDescent="0.25">
      <c r="B405" s="1"/>
    </row>
    <row r="406" spans="2:12" ht="15.75" thickBot="1" x14ac:dyDescent="0.3">
      <c r="B406" s="5" t="s">
        <v>1806</v>
      </c>
    </row>
    <row r="407" spans="2:12" ht="15.75" thickBot="1" x14ac:dyDescent="0.3">
      <c r="B407" s="554" t="s">
        <v>1748</v>
      </c>
      <c r="C407" s="545" t="s">
        <v>1807</v>
      </c>
      <c r="D407" s="553"/>
      <c r="E407" s="546"/>
      <c r="F407" s="556" t="s">
        <v>1808</v>
      </c>
      <c r="G407" s="556" t="s">
        <v>1809</v>
      </c>
      <c r="H407" s="551" t="s">
        <v>1810</v>
      </c>
    </row>
    <row r="408" spans="2:12" ht="28.5" customHeight="1" thickBot="1" x14ac:dyDescent="0.3">
      <c r="B408" s="555"/>
      <c r="C408" s="216" t="s">
        <v>1811</v>
      </c>
      <c r="D408" s="171" t="s">
        <v>1812</v>
      </c>
      <c r="E408" s="171" t="s">
        <v>1813</v>
      </c>
      <c r="F408" s="557"/>
      <c r="G408" s="557"/>
      <c r="H408" s="552"/>
    </row>
    <row r="409" spans="2:12" ht="15.75" thickBot="1" x14ac:dyDescent="0.3">
      <c r="B409" s="196" t="s">
        <v>1756</v>
      </c>
      <c r="C409" s="425">
        <v>2815679</v>
      </c>
      <c r="D409" s="436">
        <v>0.48499999999999999</v>
      </c>
      <c r="E409" s="436">
        <v>0.51500000000000001</v>
      </c>
      <c r="F409" s="191">
        <v>102.7</v>
      </c>
      <c r="G409" s="191">
        <v>122.6</v>
      </c>
      <c r="H409" s="191">
        <v>24.8</v>
      </c>
    </row>
    <row r="410" spans="2:12" ht="15.75" thickBot="1" x14ac:dyDescent="0.3">
      <c r="B410" s="196" t="s">
        <v>1757</v>
      </c>
      <c r="C410" s="425">
        <v>2179937</v>
      </c>
      <c r="D410" s="436">
        <v>0.42099999999999999</v>
      </c>
      <c r="E410" s="436">
        <v>0.57899999999999996</v>
      </c>
      <c r="F410" s="191">
        <v>99.9</v>
      </c>
      <c r="G410" s="191">
        <v>95.9</v>
      </c>
      <c r="H410" s="191">
        <v>30.7</v>
      </c>
    </row>
    <row r="411" spans="2:12" ht="15.75" thickBot="1" x14ac:dyDescent="0.3">
      <c r="B411" s="196" t="s">
        <v>1758</v>
      </c>
      <c r="C411" s="425">
        <v>2931615</v>
      </c>
      <c r="D411" s="436">
        <v>0.41099999999999998</v>
      </c>
      <c r="E411" s="436">
        <v>0.58899999999999997</v>
      </c>
      <c r="F411" s="191">
        <v>100.4</v>
      </c>
      <c r="G411" s="191">
        <v>107.1</v>
      </c>
      <c r="H411" s="191">
        <v>27.7</v>
      </c>
    </row>
    <row r="412" spans="2:12" ht="15.75" thickBot="1" x14ac:dyDescent="0.3">
      <c r="B412" s="196" t="s">
        <v>1759</v>
      </c>
      <c r="C412" s="425">
        <v>1472267</v>
      </c>
      <c r="D412" s="436">
        <v>0.45300000000000001</v>
      </c>
      <c r="E412" s="436">
        <v>0.54700000000000004</v>
      </c>
      <c r="F412" s="191">
        <v>99.8</v>
      </c>
      <c r="G412" s="191">
        <v>118.9</v>
      </c>
      <c r="H412" s="191">
        <v>25.6</v>
      </c>
    </row>
    <row r="413" spans="2:12" ht="15.75" thickBot="1" x14ac:dyDescent="0.3">
      <c r="B413" s="196" t="s">
        <v>1760</v>
      </c>
      <c r="C413" s="425">
        <v>23261206</v>
      </c>
      <c r="D413" s="436">
        <v>0.44</v>
      </c>
      <c r="E413" s="436">
        <v>0.56000000000000005</v>
      </c>
      <c r="F413" s="191">
        <v>100.7</v>
      </c>
      <c r="G413" s="191">
        <v>103</v>
      </c>
      <c r="H413" s="191">
        <v>28.2</v>
      </c>
    </row>
    <row r="414" spans="2:12" ht="15.75" thickBot="1" x14ac:dyDescent="0.3">
      <c r="B414" s="196" t="s">
        <v>1761</v>
      </c>
      <c r="C414" s="425">
        <v>416841</v>
      </c>
      <c r="D414" s="436">
        <v>0.39400000000000002</v>
      </c>
      <c r="E414" s="436">
        <v>0.60599999999999998</v>
      </c>
      <c r="F414" s="191">
        <v>100.7</v>
      </c>
      <c r="G414" s="191">
        <v>109.4</v>
      </c>
      <c r="H414" s="191">
        <v>31.7</v>
      </c>
    </row>
    <row r="415" spans="2:12" ht="15.75" thickBot="1" x14ac:dyDescent="0.3">
      <c r="B415" s="196" t="s">
        <v>1762</v>
      </c>
      <c r="C415" s="425">
        <v>932440</v>
      </c>
      <c r="D415" s="436">
        <v>0.501</v>
      </c>
      <c r="E415" s="436">
        <v>0.499</v>
      </c>
      <c r="F415" s="191">
        <v>102.9</v>
      </c>
      <c r="G415" s="191">
        <v>136.5</v>
      </c>
      <c r="H415" s="191">
        <v>19.5</v>
      </c>
    </row>
    <row r="416" spans="2:12" ht="15.75" thickBot="1" x14ac:dyDescent="0.3">
      <c r="B416" s="196" t="s">
        <v>1763</v>
      </c>
      <c r="C416" s="425">
        <v>2686578</v>
      </c>
      <c r="D416" s="436">
        <v>0.46700000000000003</v>
      </c>
      <c r="E416" s="436">
        <v>0.53300000000000003</v>
      </c>
      <c r="F416" s="191">
        <v>100</v>
      </c>
      <c r="G416" s="191">
        <v>106.3</v>
      </c>
      <c r="H416" s="191">
        <v>24.9</v>
      </c>
    </row>
    <row r="417" spans="2:8" ht="15.75" thickBot="1" x14ac:dyDescent="0.3">
      <c r="B417" s="196" t="s">
        <v>1764</v>
      </c>
      <c r="C417" s="425">
        <v>9448336</v>
      </c>
      <c r="D417" s="436">
        <v>0.51</v>
      </c>
      <c r="E417" s="436">
        <v>0.49</v>
      </c>
      <c r="F417" s="191">
        <v>100.8</v>
      </c>
      <c r="G417" s="191">
        <v>113.4</v>
      </c>
      <c r="H417" s="191">
        <v>20.3</v>
      </c>
    </row>
    <row r="418" spans="2:8" ht="15.75" thickBot="1" x14ac:dyDescent="0.3">
      <c r="B418" s="196" t="s">
        <v>1765</v>
      </c>
      <c r="C418" s="425">
        <v>18938000</v>
      </c>
      <c r="D418" s="436">
        <v>0.45800000000000002</v>
      </c>
      <c r="E418" s="436">
        <v>0.54200000000000004</v>
      </c>
      <c r="F418" s="191">
        <v>100.5</v>
      </c>
      <c r="G418" s="191">
        <v>110.6</v>
      </c>
      <c r="H418" s="191">
        <v>28.3</v>
      </c>
    </row>
    <row r="419" spans="2:8" ht="15.75" thickBot="1" x14ac:dyDescent="0.3">
      <c r="B419" s="196" t="s">
        <v>1766</v>
      </c>
      <c r="C419" s="425">
        <v>1228020</v>
      </c>
      <c r="D419" s="436">
        <v>0.45700000000000002</v>
      </c>
      <c r="E419" s="436">
        <v>0.54300000000000004</v>
      </c>
      <c r="F419" s="191">
        <v>100.3</v>
      </c>
      <c r="G419" s="191" t="s">
        <v>634</v>
      </c>
      <c r="H419" s="191">
        <v>29.6</v>
      </c>
    </row>
    <row r="420" spans="2:8" ht="15.75" thickBot="1" x14ac:dyDescent="0.3">
      <c r="B420" s="196" t="s">
        <v>1767</v>
      </c>
      <c r="C420" s="425">
        <v>16031543</v>
      </c>
      <c r="D420" s="436">
        <v>0.47299999999999998</v>
      </c>
      <c r="E420" s="436">
        <v>0.52700000000000002</v>
      </c>
      <c r="F420" s="191">
        <v>99.5</v>
      </c>
      <c r="G420" s="191">
        <v>96.9</v>
      </c>
      <c r="H420" s="191">
        <v>26.5</v>
      </c>
    </row>
    <row r="421" spans="2:8" ht="15.75" thickBot="1" x14ac:dyDescent="0.3">
      <c r="B421" s="196" t="s">
        <v>632</v>
      </c>
      <c r="C421" s="425">
        <v>137025</v>
      </c>
      <c r="D421" s="436">
        <v>0.52400000000000002</v>
      </c>
      <c r="E421" s="436">
        <v>0.47599999999999998</v>
      </c>
      <c r="F421" s="191">
        <v>102.4</v>
      </c>
      <c r="G421" s="191">
        <v>131.30000000000001</v>
      </c>
      <c r="H421" s="191">
        <v>16</v>
      </c>
    </row>
    <row r="422" spans="2:8" ht="15.75" thickBot="1" x14ac:dyDescent="0.3">
      <c r="B422" s="196" t="s">
        <v>1768</v>
      </c>
      <c r="C422" s="425">
        <v>593689</v>
      </c>
      <c r="D422" s="436">
        <v>0.376</v>
      </c>
      <c r="E422" s="436">
        <v>0.624</v>
      </c>
      <c r="F422" s="191">
        <v>99.2</v>
      </c>
      <c r="G422" s="191">
        <v>99.3</v>
      </c>
      <c r="H422" s="191">
        <v>30.4</v>
      </c>
    </row>
    <row r="423" spans="2:8" ht="15.75" thickBot="1" x14ac:dyDescent="0.3">
      <c r="B423" s="196" t="s">
        <v>1769</v>
      </c>
      <c r="C423" s="425">
        <v>936264</v>
      </c>
      <c r="D423" s="436">
        <v>0.38600000000000001</v>
      </c>
      <c r="E423" s="436">
        <v>0.61399999999999999</v>
      </c>
      <c r="F423" s="191">
        <v>99.1</v>
      </c>
      <c r="G423" s="191">
        <v>101.6</v>
      </c>
      <c r="H423" s="191">
        <v>32.9</v>
      </c>
    </row>
    <row r="424" spans="2:8" ht="15.75" thickBot="1" x14ac:dyDescent="0.3">
      <c r="B424" s="196" t="s">
        <v>1770</v>
      </c>
      <c r="C424" s="425">
        <v>174857</v>
      </c>
      <c r="D424" s="436">
        <v>0.55500000000000005</v>
      </c>
      <c r="E424" s="436">
        <v>0.44500000000000001</v>
      </c>
      <c r="F424" s="191">
        <v>104.1</v>
      </c>
      <c r="G424" s="191">
        <v>134.6</v>
      </c>
      <c r="H424" s="191">
        <v>29.6</v>
      </c>
    </row>
    <row r="425" spans="2:8" ht="15.75" thickBot="1" x14ac:dyDescent="0.3">
      <c r="B425" s="196" t="s">
        <v>1771</v>
      </c>
      <c r="C425" s="425">
        <v>2169780</v>
      </c>
      <c r="D425" s="436">
        <v>0.36299999999999999</v>
      </c>
      <c r="E425" s="436">
        <v>0.63700000000000001</v>
      </c>
      <c r="F425" s="191">
        <v>99.1</v>
      </c>
      <c r="G425" s="191" t="s">
        <v>634</v>
      </c>
      <c r="H425" s="191">
        <v>22.1</v>
      </c>
    </row>
    <row r="426" spans="2:8" ht="15.75" thickBot="1" x14ac:dyDescent="0.3">
      <c r="B426" s="196" t="s">
        <v>633</v>
      </c>
      <c r="C426" s="425">
        <v>86547</v>
      </c>
      <c r="D426" s="436">
        <v>0.57099999999999995</v>
      </c>
      <c r="E426" s="436">
        <v>0.42899999999999999</v>
      </c>
      <c r="F426" s="191">
        <v>102.9</v>
      </c>
      <c r="G426" s="191">
        <v>120.6</v>
      </c>
      <c r="H426" s="191">
        <v>18.8</v>
      </c>
    </row>
    <row r="427" spans="2:8" ht="15.75" thickBot="1" x14ac:dyDescent="0.3">
      <c r="B427" s="196" t="s">
        <v>1772</v>
      </c>
      <c r="C427" s="425">
        <v>3530336</v>
      </c>
      <c r="D427" s="436">
        <v>0.45700000000000002</v>
      </c>
      <c r="E427" s="436">
        <v>0.54300000000000004</v>
      </c>
      <c r="F427" s="191">
        <v>101.6</v>
      </c>
      <c r="G427" s="191">
        <v>112.5</v>
      </c>
      <c r="H427" s="191">
        <v>20.7</v>
      </c>
    </row>
    <row r="428" spans="2:8" ht="15.75" thickBot="1" x14ac:dyDescent="0.3">
      <c r="B428" s="196" t="s">
        <v>1773</v>
      </c>
      <c r="C428" s="425">
        <v>2410353</v>
      </c>
      <c r="D428" s="436">
        <v>0.45400000000000001</v>
      </c>
      <c r="E428" s="436">
        <v>0.54600000000000004</v>
      </c>
      <c r="F428" s="191">
        <v>99.4</v>
      </c>
      <c r="G428" s="191">
        <v>107.1</v>
      </c>
      <c r="H428" s="191">
        <v>27.5</v>
      </c>
    </row>
    <row r="429" spans="2:8" ht="15.75" thickBot="1" x14ac:dyDescent="0.3">
      <c r="B429" s="196" t="s">
        <v>1774</v>
      </c>
      <c r="C429" s="191" t="s">
        <v>634</v>
      </c>
      <c r="D429" s="191" t="s">
        <v>634</v>
      </c>
      <c r="E429" s="191" t="s">
        <v>634</v>
      </c>
      <c r="F429" s="191" t="s">
        <v>634</v>
      </c>
      <c r="G429" s="191" t="s">
        <v>634</v>
      </c>
      <c r="H429" s="191" t="s">
        <v>634</v>
      </c>
    </row>
    <row r="430" spans="2:8" ht="15.75" thickBot="1" x14ac:dyDescent="0.3">
      <c r="B430" s="196" t="s">
        <v>1793</v>
      </c>
      <c r="C430" s="425">
        <v>3014507</v>
      </c>
      <c r="D430" s="436">
        <v>0.44800000000000001</v>
      </c>
      <c r="E430" s="436">
        <v>0.55200000000000005</v>
      </c>
      <c r="F430" s="191">
        <v>100</v>
      </c>
      <c r="G430" s="191">
        <v>104.4</v>
      </c>
      <c r="H430" s="191">
        <v>29.2</v>
      </c>
    </row>
    <row r="431" spans="2:8" ht="15.75" thickBot="1" x14ac:dyDescent="0.3">
      <c r="B431" s="196" t="s">
        <v>1776</v>
      </c>
      <c r="C431" s="425">
        <v>5289793</v>
      </c>
      <c r="D431" s="436">
        <v>0.41899999999999998</v>
      </c>
      <c r="E431" s="436">
        <v>0.58099999999999996</v>
      </c>
      <c r="F431" s="191">
        <v>99</v>
      </c>
      <c r="G431" s="191">
        <v>91.5</v>
      </c>
      <c r="H431" s="191">
        <v>26.9</v>
      </c>
    </row>
    <row r="432" spans="2:8" ht="15.75" thickBot="1" x14ac:dyDescent="0.3">
      <c r="B432" s="196" t="s">
        <v>1777</v>
      </c>
      <c r="C432" s="425">
        <v>636857</v>
      </c>
      <c r="D432" s="436">
        <v>0.44900000000000001</v>
      </c>
      <c r="E432" s="436">
        <v>0.55100000000000005</v>
      </c>
      <c r="F432" s="191">
        <v>100</v>
      </c>
      <c r="G432" s="191">
        <v>110.4</v>
      </c>
      <c r="H432" s="191">
        <v>30.8</v>
      </c>
    </row>
    <row r="433" spans="2:8" ht="15.75" thickBot="1" x14ac:dyDescent="0.3">
      <c r="B433" s="217" t="s">
        <v>1778</v>
      </c>
      <c r="C433" s="435">
        <v>1415171</v>
      </c>
      <c r="D433" s="437">
        <v>0.41199999999999998</v>
      </c>
      <c r="E433" s="437">
        <v>0.58799999999999997</v>
      </c>
      <c r="F433" s="433">
        <v>100.8</v>
      </c>
      <c r="G433" s="433">
        <v>111.7</v>
      </c>
      <c r="H433" s="433">
        <v>26</v>
      </c>
    </row>
    <row r="434" spans="2:8" ht="15.75" thickBot="1" x14ac:dyDescent="0.3">
      <c r="B434" s="196" t="s">
        <v>1779</v>
      </c>
      <c r="C434" s="425">
        <v>1540972</v>
      </c>
      <c r="D434" s="436">
        <v>0.44600000000000001</v>
      </c>
      <c r="E434" s="436">
        <v>0.55400000000000005</v>
      </c>
      <c r="F434" s="191">
        <v>101</v>
      </c>
      <c r="G434" s="191">
        <v>112.3</v>
      </c>
      <c r="H434" s="191">
        <v>28</v>
      </c>
    </row>
    <row r="435" spans="2:8" ht="15.75" thickBot="1" x14ac:dyDescent="0.3">
      <c r="B435" s="196" t="s">
        <v>1780</v>
      </c>
      <c r="C435" s="425">
        <v>2662142</v>
      </c>
      <c r="D435" s="436">
        <v>0.46200000000000002</v>
      </c>
      <c r="E435" s="436">
        <v>0.53800000000000003</v>
      </c>
      <c r="F435" s="191">
        <v>101.4</v>
      </c>
      <c r="G435" s="191">
        <v>108.5</v>
      </c>
      <c r="H435" s="191">
        <v>26.6</v>
      </c>
    </row>
    <row r="436" spans="2:8" ht="15.75" thickBot="1" x14ac:dyDescent="0.3">
      <c r="B436" s="196" t="s">
        <v>1781</v>
      </c>
      <c r="C436" s="425">
        <v>15640063</v>
      </c>
      <c r="D436" s="436">
        <v>0.441</v>
      </c>
      <c r="E436" s="436">
        <v>0.55900000000000005</v>
      </c>
      <c r="F436" s="191">
        <v>100.6</v>
      </c>
      <c r="G436" s="191" t="s">
        <v>634</v>
      </c>
      <c r="H436" s="191">
        <v>23.8</v>
      </c>
    </row>
    <row r="437" spans="2:8" x14ac:dyDescent="0.25">
      <c r="B437" s="179" t="s">
        <v>669</v>
      </c>
    </row>
    <row r="438" spans="2:8" x14ac:dyDescent="0.25">
      <c r="B438" s="179" t="s">
        <v>1814</v>
      </c>
    </row>
    <row r="439" spans="2:8" x14ac:dyDescent="0.25">
      <c r="B439" s="179" t="s">
        <v>1815</v>
      </c>
    </row>
    <row r="440" spans="2:8" x14ac:dyDescent="0.25">
      <c r="B440" s="179" t="s">
        <v>1816</v>
      </c>
    </row>
    <row r="441" spans="2:8" x14ac:dyDescent="0.25">
      <c r="B441" s="1"/>
    </row>
    <row r="442" spans="2:8" ht="15.75" thickBot="1" x14ac:dyDescent="0.3">
      <c r="B442" s="5" t="s">
        <v>1817</v>
      </c>
    </row>
    <row r="443" spans="2:8" ht="15.75" thickBot="1" x14ac:dyDescent="0.3">
      <c r="B443" s="541" t="s">
        <v>1748</v>
      </c>
      <c r="C443" s="547" t="s">
        <v>1818</v>
      </c>
      <c r="D443" s="548"/>
      <c r="E443" s="549" t="s">
        <v>1819</v>
      </c>
      <c r="F443" s="535"/>
      <c r="G443" s="550"/>
    </row>
    <row r="444" spans="2:8" ht="57.75" thickBot="1" x14ac:dyDescent="0.3">
      <c r="B444" s="542"/>
      <c r="C444" s="171" t="s">
        <v>1820</v>
      </c>
      <c r="D444" s="171" t="s">
        <v>707</v>
      </c>
      <c r="E444" s="171" t="s">
        <v>1821</v>
      </c>
      <c r="F444" s="171" t="s">
        <v>1822</v>
      </c>
      <c r="G444" s="171" t="s">
        <v>1823</v>
      </c>
    </row>
    <row r="445" spans="2:8" ht="15.75" thickBot="1" x14ac:dyDescent="0.3">
      <c r="B445" s="218" t="s">
        <v>1756</v>
      </c>
      <c r="C445" s="438">
        <v>29.01</v>
      </c>
      <c r="D445" s="438">
        <v>26.88</v>
      </c>
      <c r="E445" s="438">
        <v>57.13</v>
      </c>
      <c r="F445" s="438">
        <v>40.130000000000003</v>
      </c>
      <c r="G445" s="439">
        <v>13.13</v>
      </c>
    </row>
    <row r="446" spans="2:8" ht="15.75" thickBot="1" x14ac:dyDescent="0.3">
      <c r="B446" s="218" t="s">
        <v>1757</v>
      </c>
      <c r="C446" s="438">
        <v>17.93</v>
      </c>
      <c r="D446" s="438">
        <v>17.93</v>
      </c>
      <c r="E446" s="438" t="s">
        <v>634</v>
      </c>
      <c r="F446" s="438">
        <v>0.43</v>
      </c>
      <c r="G446" s="439">
        <v>7.9</v>
      </c>
    </row>
    <row r="447" spans="2:8" ht="15.75" thickBot="1" x14ac:dyDescent="0.3">
      <c r="B447" s="218" t="s">
        <v>1758</v>
      </c>
      <c r="C447" s="438">
        <v>19.09</v>
      </c>
      <c r="D447" s="438">
        <v>19.010000000000002</v>
      </c>
      <c r="E447" s="438">
        <v>2.52</v>
      </c>
      <c r="F447" s="438">
        <v>0.93</v>
      </c>
      <c r="G447" s="439">
        <v>17.600000000000001</v>
      </c>
    </row>
    <row r="448" spans="2:8" ht="15.75" thickBot="1" x14ac:dyDescent="0.3">
      <c r="B448" s="218" t="s">
        <v>1759</v>
      </c>
      <c r="C448" s="438">
        <v>31.57</v>
      </c>
      <c r="D448" s="438">
        <v>26.55</v>
      </c>
      <c r="E448" s="438">
        <v>56.61</v>
      </c>
      <c r="F448" s="438" t="s">
        <v>634</v>
      </c>
      <c r="G448" s="439">
        <v>28.09</v>
      </c>
    </row>
    <row r="449" spans="2:7" ht="15.75" thickBot="1" x14ac:dyDescent="0.3">
      <c r="B449" s="218" t="s">
        <v>1760</v>
      </c>
      <c r="C449" s="438">
        <v>27.79</v>
      </c>
      <c r="D449" s="438">
        <v>25.4</v>
      </c>
      <c r="E449" s="438">
        <v>51.13</v>
      </c>
      <c r="F449" s="438">
        <v>48.05</v>
      </c>
      <c r="G449" s="439">
        <v>16.850000000000001</v>
      </c>
    </row>
    <row r="450" spans="2:7" ht="15.75" thickBot="1" x14ac:dyDescent="0.3">
      <c r="B450" s="218" t="s">
        <v>1761</v>
      </c>
      <c r="C450" s="438">
        <v>14.94</v>
      </c>
      <c r="D450" s="438">
        <v>14.61</v>
      </c>
      <c r="E450" s="438">
        <v>62.86</v>
      </c>
      <c r="F450" s="438">
        <v>0.45</v>
      </c>
      <c r="G450" s="439">
        <v>4.99</v>
      </c>
    </row>
    <row r="451" spans="2:7" ht="15.75" thickBot="1" x14ac:dyDescent="0.3">
      <c r="B451" s="218" t="s">
        <v>1762</v>
      </c>
      <c r="C451" s="438">
        <v>19.34</v>
      </c>
      <c r="D451" s="438">
        <v>19.18</v>
      </c>
      <c r="E451" s="438">
        <v>32.909999999999997</v>
      </c>
      <c r="F451" s="438">
        <v>2.2200000000000002</v>
      </c>
      <c r="G451" s="439">
        <v>6.14</v>
      </c>
    </row>
    <row r="452" spans="2:7" ht="15.75" thickBot="1" x14ac:dyDescent="0.3">
      <c r="B452" s="218" t="s">
        <v>1763</v>
      </c>
      <c r="C452" s="438">
        <v>25.5</v>
      </c>
      <c r="D452" s="438">
        <v>24</v>
      </c>
      <c r="E452" s="438">
        <v>74.040000000000006</v>
      </c>
      <c r="F452" s="438">
        <v>67.94</v>
      </c>
      <c r="G452" s="439">
        <v>7.93</v>
      </c>
    </row>
    <row r="453" spans="2:7" ht="15.75" thickBot="1" x14ac:dyDescent="0.3">
      <c r="B453" s="218" t="s">
        <v>1764</v>
      </c>
      <c r="C453" s="438">
        <v>24.91</v>
      </c>
      <c r="D453" s="438">
        <v>23.5</v>
      </c>
      <c r="E453" s="438">
        <v>57.02</v>
      </c>
      <c r="F453" s="438">
        <v>8.8800000000000008</v>
      </c>
      <c r="G453" s="439">
        <v>9.9700000000000006</v>
      </c>
    </row>
    <row r="454" spans="2:7" ht="15.75" thickBot="1" x14ac:dyDescent="0.3">
      <c r="B454" s="218" t="s">
        <v>1765</v>
      </c>
      <c r="C454" s="438">
        <v>32.119999999999997</v>
      </c>
      <c r="D454" s="438">
        <v>30.28</v>
      </c>
      <c r="E454" s="438">
        <v>60</v>
      </c>
      <c r="F454" s="438">
        <v>36.020000000000003</v>
      </c>
      <c r="G454" s="439">
        <v>9.51</v>
      </c>
    </row>
    <row r="455" spans="2:7" ht="15.75" thickBot="1" x14ac:dyDescent="0.3">
      <c r="B455" s="218" t="s">
        <v>1766</v>
      </c>
      <c r="C455" s="438">
        <v>21.01</v>
      </c>
      <c r="D455" s="438">
        <v>20.72</v>
      </c>
      <c r="E455" s="438">
        <v>54.44</v>
      </c>
      <c r="F455" s="438">
        <v>54.44</v>
      </c>
      <c r="G455" s="439">
        <v>2.52</v>
      </c>
    </row>
    <row r="456" spans="2:7" ht="15.75" thickBot="1" x14ac:dyDescent="0.3">
      <c r="B456" s="218" t="s">
        <v>1767</v>
      </c>
      <c r="C456" s="438">
        <v>28.8</v>
      </c>
      <c r="D456" s="438">
        <v>25.27</v>
      </c>
      <c r="E456" s="438">
        <v>65</v>
      </c>
      <c r="F456" s="438">
        <v>0.68</v>
      </c>
      <c r="G456" s="439">
        <v>18.87</v>
      </c>
    </row>
    <row r="457" spans="2:7" ht="15.75" thickBot="1" x14ac:dyDescent="0.3">
      <c r="B457" s="218" t="s">
        <v>632</v>
      </c>
      <c r="C457" s="438">
        <v>22.17</v>
      </c>
      <c r="D457" s="438">
        <v>20.99</v>
      </c>
      <c r="E457" s="438">
        <v>39.61</v>
      </c>
      <c r="F457" s="438" t="s">
        <v>634</v>
      </c>
      <c r="G457" s="439">
        <v>13.4</v>
      </c>
    </row>
    <row r="458" spans="2:7" ht="15.75" thickBot="1" x14ac:dyDescent="0.3">
      <c r="B458" s="218" t="s">
        <v>1768</v>
      </c>
      <c r="C458" s="438">
        <v>14.26</v>
      </c>
      <c r="D458" s="438">
        <v>13.79</v>
      </c>
      <c r="E458" s="438">
        <v>58.43</v>
      </c>
      <c r="F458" s="438">
        <v>2.0499999999999998</v>
      </c>
      <c r="G458" s="439">
        <v>5.63</v>
      </c>
    </row>
    <row r="459" spans="2:7" ht="15.75" thickBot="1" x14ac:dyDescent="0.3">
      <c r="B459" s="218" t="s">
        <v>1769</v>
      </c>
      <c r="C459" s="438">
        <v>14.41</v>
      </c>
      <c r="D459" s="438">
        <v>14.2</v>
      </c>
      <c r="E459" s="438">
        <v>8.0500000000000007</v>
      </c>
      <c r="F459" s="438">
        <v>8.0500000000000007</v>
      </c>
      <c r="G459" s="439">
        <v>18.04</v>
      </c>
    </row>
    <row r="460" spans="2:7" ht="15.75" thickBot="1" x14ac:dyDescent="0.3">
      <c r="B460" s="218" t="s">
        <v>1770</v>
      </c>
      <c r="C460" s="438">
        <v>22.38</v>
      </c>
      <c r="D460" s="438">
        <v>20.37</v>
      </c>
      <c r="E460" s="438">
        <v>57.72</v>
      </c>
      <c r="F460" s="438">
        <v>58.35</v>
      </c>
      <c r="G460" s="439">
        <v>15.36</v>
      </c>
    </row>
    <row r="461" spans="2:7" ht="15.75" thickBot="1" x14ac:dyDescent="0.3">
      <c r="B461" s="218" t="s">
        <v>1771</v>
      </c>
      <c r="C461" s="438">
        <v>19.68</v>
      </c>
      <c r="D461" s="438">
        <v>19.48</v>
      </c>
      <c r="E461" s="438">
        <v>5.21</v>
      </c>
      <c r="F461" s="438">
        <v>4.1500000000000004</v>
      </c>
      <c r="G461" s="439">
        <v>14.98</v>
      </c>
    </row>
    <row r="462" spans="2:7" ht="15.75" thickBot="1" x14ac:dyDescent="0.3">
      <c r="B462" s="218" t="s">
        <v>633</v>
      </c>
      <c r="C462" s="438">
        <v>18.079999999999998</v>
      </c>
      <c r="D462" s="438">
        <v>17.7</v>
      </c>
      <c r="E462" s="438">
        <v>51.54</v>
      </c>
      <c r="F462" s="438" t="s">
        <v>634</v>
      </c>
      <c r="G462" s="439">
        <v>4.07</v>
      </c>
    </row>
    <row r="463" spans="2:7" ht="15.75" thickBot="1" x14ac:dyDescent="0.3">
      <c r="B463" s="218" t="s">
        <v>1772</v>
      </c>
      <c r="C463" s="438">
        <v>28.93</v>
      </c>
      <c r="D463" s="438">
        <v>23.03</v>
      </c>
      <c r="E463" s="438">
        <v>59.71</v>
      </c>
      <c r="F463" s="438">
        <v>59.71</v>
      </c>
      <c r="G463" s="439">
        <v>34.19</v>
      </c>
    </row>
    <row r="464" spans="2:7" ht="15.75" thickBot="1" x14ac:dyDescent="0.3">
      <c r="B464" s="218" t="s">
        <v>1773</v>
      </c>
      <c r="C464" s="438">
        <v>29.24</v>
      </c>
      <c r="D464" s="438">
        <v>26.12</v>
      </c>
      <c r="E464" s="438">
        <v>53.19</v>
      </c>
      <c r="F464" s="438">
        <v>53.75</v>
      </c>
      <c r="G464" s="439">
        <v>19.61</v>
      </c>
    </row>
    <row r="465" spans="2:7" ht="15.75" thickBot="1" x14ac:dyDescent="0.3">
      <c r="B465" s="218" t="s">
        <v>1774</v>
      </c>
      <c r="C465" s="438">
        <v>18.52</v>
      </c>
      <c r="D465" s="438" t="s">
        <v>634</v>
      </c>
      <c r="E465" s="438" t="s">
        <v>634</v>
      </c>
      <c r="F465" s="438" t="s">
        <v>634</v>
      </c>
      <c r="G465" s="439" t="s">
        <v>634</v>
      </c>
    </row>
    <row r="466" spans="2:7" ht="15.75" thickBot="1" x14ac:dyDescent="0.3">
      <c r="B466" s="218" t="s">
        <v>1793</v>
      </c>
      <c r="C466" s="438">
        <v>25.48</v>
      </c>
      <c r="D466" s="438">
        <v>23.47</v>
      </c>
      <c r="E466" s="438">
        <v>61.47</v>
      </c>
      <c r="F466" s="438">
        <v>61.47</v>
      </c>
      <c r="G466" s="439">
        <v>12.85</v>
      </c>
    </row>
    <row r="467" spans="2:7" ht="15.75" thickBot="1" x14ac:dyDescent="0.3">
      <c r="B467" s="218" t="s">
        <v>1776</v>
      </c>
      <c r="C467" s="438">
        <v>14.44</v>
      </c>
      <c r="D467" s="438">
        <v>14.23</v>
      </c>
      <c r="E467" s="438">
        <v>56.38</v>
      </c>
      <c r="F467" s="438" t="s">
        <v>634</v>
      </c>
      <c r="G467" s="439">
        <v>2.59</v>
      </c>
    </row>
    <row r="468" spans="2:7" ht="15.75" thickBot="1" x14ac:dyDescent="0.3">
      <c r="B468" s="218" t="s">
        <v>1777</v>
      </c>
      <c r="C468" s="438">
        <v>23.47</v>
      </c>
      <c r="D468" s="438">
        <v>23.17</v>
      </c>
      <c r="E468" s="438">
        <v>56.38</v>
      </c>
      <c r="F468" s="438" t="s">
        <v>634</v>
      </c>
      <c r="G468" s="439">
        <v>2.3199999999999998</v>
      </c>
    </row>
    <row r="469" spans="2:7" ht="15.75" thickBot="1" x14ac:dyDescent="0.3">
      <c r="B469" s="219" t="s">
        <v>1778</v>
      </c>
      <c r="C469" s="440">
        <v>17.989999999999998</v>
      </c>
      <c r="D469" s="440">
        <v>17.940000000000001</v>
      </c>
      <c r="E469" s="440">
        <v>1.75</v>
      </c>
      <c r="F469" s="440">
        <v>0.89</v>
      </c>
      <c r="G469" s="441">
        <v>16.14</v>
      </c>
    </row>
    <row r="470" spans="2:7" ht="15.75" thickBot="1" x14ac:dyDescent="0.3">
      <c r="B470" s="218" t="s">
        <v>1779</v>
      </c>
      <c r="C470" s="438">
        <v>31.11</v>
      </c>
      <c r="D470" s="438">
        <v>27.74</v>
      </c>
      <c r="E470" s="438">
        <v>57.2</v>
      </c>
      <c r="F470" s="438">
        <v>57.18</v>
      </c>
      <c r="G470" s="439">
        <v>19.010000000000002</v>
      </c>
    </row>
    <row r="471" spans="2:7" ht="15.75" thickBot="1" x14ac:dyDescent="0.3">
      <c r="B471" s="218" t="s">
        <v>1780</v>
      </c>
      <c r="C471" s="438">
        <v>28.94</v>
      </c>
      <c r="D471" s="438">
        <v>25.61</v>
      </c>
      <c r="E471" s="438">
        <v>49.94</v>
      </c>
      <c r="F471" s="438" t="s">
        <v>634</v>
      </c>
      <c r="G471" s="439">
        <v>23.05</v>
      </c>
    </row>
    <row r="472" spans="2:7" ht="15.75" thickBot="1" x14ac:dyDescent="0.3">
      <c r="B472" s="220" t="s">
        <v>1781</v>
      </c>
      <c r="C472" s="442">
        <v>27.16</v>
      </c>
      <c r="D472" s="442">
        <v>26.18</v>
      </c>
      <c r="E472" s="442">
        <v>41.08</v>
      </c>
      <c r="F472" s="442">
        <v>3.4</v>
      </c>
      <c r="G472" s="443">
        <v>8.68</v>
      </c>
    </row>
    <row r="473" spans="2:7" x14ac:dyDescent="0.25">
      <c r="B473" s="179" t="s">
        <v>1824</v>
      </c>
    </row>
    <row r="474" spans="2:7" x14ac:dyDescent="0.25">
      <c r="B474" s="179" t="s">
        <v>1825</v>
      </c>
    </row>
  </sheetData>
  <mergeCells count="112">
    <mergeCell ref="E10:F10"/>
    <mergeCell ref="I9:I10"/>
    <mergeCell ref="J9:J10"/>
    <mergeCell ref="K9:K10"/>
    <mergeCell ref="B11:B17"/>
    <mergeCell ref="C11:D11"/>
    <mergeCell ref="C12:C17"/>
    <mergeCell ref="E12:E13"/>
    <mergeCell ref="F12:F13"/>
    <mergeCell ref="G12:G13"/>
    <mergeCell ref="B9:D10"/>
    <mergeCell ref="G9:G10"/>
    <mergeCell ref="H9:H10"/>
    <mergeCell ref="K14:K15"/>
    <mergeCell ref="E16:E17"/>
    <mergeCell ref="F16:F17"/>
    <mergeCell ref="G16:G17"/>
    <mergeCell ref="H16:H17"/>
    <mergeCell ref="I16:I17"/>
    <mergeCell ref="J16:J17"/>
    <mergeCell ref="K16:K17"/>
    <mergeCell ref="H12:H13"/>
    <mergeCell ref="I12:I13"/>
    <mergeCell ref="J12:J13"/>
    <mergeCell ref="K12:K13"/>
    <mergeCell ref="E14:E15"/>
    <mergeCell ref="F14:F15"/>
    <mergeCell ref="G14:G15"/>
    <mergeCell ref="H14:H15"/>
    <mergeCell ref="I14:I15"/>
    <mergeCell ref="J14:J15"/>
    <mergeCell ref="B27:C27"/>
    <mergeCell ref="B28:B29"/>
    <mergeCell ref="C62:D62"/>
    <mergeCell ref="E62:F62"/>
    <mergeCell ref="B80:C80"/>
    <mergeCell ref="B81:C81"/>
    <mergeCell ref="B18:C18"/>
    <mergeCell ref="B22:C22"/>
    <mergeCell ref="B23:C23"/>
    <mergeCell ref="B24:C24"/>
    <mergeCell ref="B25:C25"/>
    <mergeCell ref="B26:C26"/>
    <mergeCell ref="B101:B103"/>
    <mergeCell ref="C101:C103"/>
    <mergeCell ref="D101:H101"/>
    <mergeCell ref="J101:N101"/>
    <mergeCell ref="D102:D103"/>
    <mergeCell ref="E102:H102"/>
    <mergeCell ref="J102:J103"/>
    <mergeCell ref="K102:N102"/>
    <mergeCell ref="B82:B86"/>
    <mergeCell ref="B87:C87"/>
    <mergeCell ref="B88:C88"/>
    <mergeCell ref="B89:C89"/>
    <mergeCell ref="B90:C90"/>
    <mergeCell ref="B94:B95"/>
    <mergeCell ref="C94:C95"/>
    <mergeCell ref="B105:N105"/>
    <mergeCell ref="B122:B124"/>
    <mergeCell ref="C122:C124"/>
    <mergeCell ref="D122:D124"/>
    <mergeCell ref="E122:M122"/>
    <mergeCell ref="E123:E124"/>
    <mergeCell ref="F123:F124"/>
    <mergeCell ref="G123:G124"/>
    <mergeCell ref="H123:H124"/>
    <mergeCell ref="I123:I124"/>
    <mergeCell ref="B213:D213"/>
    <mergeCell ref="B214:B220"/>
    <mergeCell ref="C214:C216"/>
    <mergeCell ref="C217:C220"/>
    <mergeCell ref="B221:D221"/>
    <mergeCell ref="B222:D222"/>
    <mergeCell ref="J123:J124"/>
    <mergeCell ref="K123:K124"/>
    <mergeCell ref="B142:B144"/>
    <mergeCell ref="D142:H143"/>
    <mergeCell ref="J142:N143"/>
    <mergeCell ref="B162:B167"/>
    <mergeCell ref="M268:M271"/>
    <mergeCell ref="I270:I271"/>
    <mergeCell ref="J270:J271"/>
    <mergeCell ref="L270:L271"/>
    <mergeCell ref="B223:D223"/>
    <mergeCell ref="B224:D224"/>
    <mergeCell ref="B225:D225"/>
    <mergeCell ref="B230:B232"/>
    <mergeCell ref="C230:D231"/>
    <mergeCell ref="E230:F231"/>
    <mergeCell ref="B291:B292"/>
    <mergeCell ref="C291:C292"/>
    <mergeCell ref="D291:D292"/>
    <mergeCell ref="E291:J291"/>
    <mergeCell ref="B330:B331"/>
    <mergeCell ref="C330:C331"/>
    <mergeCell ref="D330:D331"/>
    <mergeCell ref="E330:H330"/>
    <mergeCell ref="G230:G231"/>
    <mergeCell ref="B268:B272"/>
    <mergeCell ref="H268:L269"/>
    <mergeCell ref="B443:B444"/>
    <mergeCell ref="C443:D443"/>
    <mergeCell ref="E443:G443"/>
    <mergeCell ref="B369:B370"/>
    <mergeCell ref="C369:E369"/>
    <mergeCell ref="F369:L369"/>
    <mergeCell ref="B407:B408"/>
    <mergeCell ref="C407:E407"/>
    <mergeCell ref="F407:F408"/>
    <mergeCell ref="G407:G408"/>
    <mergeCell ref="H407:H40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G186"/>
  <sheetViews>
    <sheetView workbookViewId="0"/>
  </sheetViews>
  <sheetFormatPr defaultRowHeight="15" x14ac:dyDescent="0.25"/>
  <cols>
    <col min="1" max="1" width="9.140625" style="1"/>
    <col min="2" max="2" width="47.5703125" style="12" customWidth="1"/>
    <col min="3" max="3" width="84.42578125" style="1" customWidth="1"/>
    <col min="4" max="4" width="28.85546875" style="1" customWidth="1"/>
    <col min="5" max="5" width="15.5703125" style="1" customWidth="1"/>
    <col min="6" max="6" width="25.28515625" style="1" customWidth="1"/>
    <col min="7" max="16384" width="9.140625" style="1"/>
  </cols>
  <sheetData>
    <row r="2" spans="2:6" ht="15.75" thickBot="1" x14ac:dyDescent="0.3">
      <c r="B2" s="5" t="s">
        <v>1826</v>
      </c>
    </row>
    <row r="3" spans="2:6" x14ac:dyDescent="0.25">
      <c r="B3" s="310" t="s">
        <v>1827</v>
      </c>
      <c r="C3" s="652" t="s">
        <v>1829</v>
      </c>
      <c r="D3" s="654" t="s">
        <v>1830</v>
      </c>
      <c r="E3" s="655"/>
      <c r="F3" s="652" t="s">
        <v>1831</v>
      </c>
    </row>
    <row r="4" spans="2:6" ht="15.75" thickBot="1" x14ac:dyDescent="0.3">
      <c r="B4" s="311" t="s">
        <v>1828</v>
      </c>
      <c r="C4" s="653"/>
      <c r="D4" s="656"/>
      <c r="E4" s="657"/>
      <c r="F4" s="653"/>
    </row>
    <row r="5" spans="2:6" ht="15.75" thickBot="1" x14ac:dyDescent="0.3">
      <c r="B5" s="658" t="s">
        <v>1832</v>
      </c>
      <c r="C5" s="659"/>
      <c r="D5" s="659"/>
      <c r="E5" s="659"/>
      <c r="F5" s="660"/>
    </row>
    <row r="6" spans="2:6" ht="28.5" x14ac:dyDescent="0.25">
      <c r="B6" s="226" t="s">
        <v>1833</v>
      </c>
      <c r="C6" s="585" t="s">
        <v>1835</v>
      </c>
      <c r="D6" s="635" t="s">
        <v>1836</v>
      </c>
      <c r="E6" s="636"/>
      <c r="F6" s="618">
        <v>10801729.199999999</v>
      </c>
    </row>
    <row r="7" spans="2:6" x14ac:dyDescent="0.25">
      <c r="B7" s="226"/>
      <c r="C7" s="586"/>
      <c r="D7" s="648"/>
      <c r="E7" s="649"/>
      <c r="F7" s="619"/>
    </row>
    <row r="8" spans="2:6" ht="29.25" thickBot="1" x14ac:dyDescent="0.3">
      <c r="B8" s="199" t="s">
        <v>1834</v>
      </c>
      <c r="C8" s="587"/>
      <c r="D8" s="650"/>
      <c r="E8" s="651"/>
      <c r="F8" s="620"/>
    </row>
    <row r="9" spans="2:6" x14ac:dyDescent="0.25">
      <c r="B9" s="151" t="s">
        <v>1837</v>
      </c>
      <c r="C9" s="585" t="s">
        <v>1840</v>
      </c>
      <c r="D9" s="635" t="s">
        <v>1841</v>
      </c>
      <c r="E9" s="636"/>
      <c r="F9" s="618">
        <v>8996537.6999999993</v>
      </c>
    </row>
    <row r="10" spans="2:6" x14ac:dyDescent="0.25">
      <c r="B10" s="151"/>
      <c r="C10" s="586"/>
      <c r="D10" s="648"/>
      <c r="E10" s="649"/>
      <c r="F10" s="619"/>
    </row>
    <row r="11" spans="2:6" x14ac:dyDescent="0.25">
      <c r="B11" s="151" t="s">
        <v>1838</v>
      </c>
      <c r="C11" s="586"/>
      <c r="D11" s="648"/>
      <c r="E11" s="649"/>
      <c r="F11" s="619"/>
    </row>
    <row r="12" spans="2:6" ht="15.75" thickBot="1" x14ac:dyDescent="0.3">
      <c r="B12" s="153" t="s">
        <v>1839</v>
      </c>
      <c r="C12" s="587"/>
      <c r="D12" s="650"/>
      <c r="E12" s="651"/>
      <c r="F12" s="620"/>
    </row>
    <row r="13" spans="2:6" x14ac:dyDescent="0.25">
      <c r="B13" s="151" t="s">
        <v>1842</v>
      </c>
      <c r="C13" s="585" t="s">
        <v>1843</v>
      </c>
      <c r="D13" s="635" t="s">
        <v>1841</v>
      </c>
      <c r="E13" s="636"/>
      <c r="F13" s="604" t="s">
        <v>1844</v>
      </c>
    </row>
    <row r="14" spans="2:6" x14ac:dyDescent="0.25">
      <c r="B14" s="151"/>
      <c r="C14" s="586"/>
      <c r="D14" s="648"/>
      <c r="E14" s="649"/>
      <c r="F14" s="627"/>
    </row>
    <row r="15" spans="2:6" x14ac:dyDescent="0.25">
      <c r="B15" s="151" t="s">
        <v>1838</v>
      </c>
      <c r="C15" s="586"/>
      <c r="D15" s="648"/>
      <c r="E15" s="649"/>
      <c r="F15" s="627"/>
    </row>
    <row r="16" spans="2:6" ht="15.75" thickBot="1" x14ac:dyDescent="0.3">
      <c r="B16" s="153" t="s">
        <v>1839</v>
      </c>
      <c r="C16" s="587"/>
      <c r="D16" s="650"/>
      <c r="E16" s="651"/>
      <c r="F16" s="605"/>
    </row>
    <row r="17" spans="2:6" x14ac:dyDescent="0.25">
      <c r="B17" s="151" t="s">
        <v>1845</v>
      </c>
      <c r="C17" s="585" t="s">
        <v>1846</v>
      </c>
      <c r="D17" s="635" t="s">
        <v>1841</v>
      </c>
      <c r="E17" s="636"/>
      <c r="F17" s="618">
        <v>44990727.659999996</v>
      </c>
    </row>
    <row r="18" spans="2:6" x14ac:dyDescent="0.25">
      <c r="B18" s="151"/>
      <c r="C18" s="586"/>
      <c r="D18" s="648"/>
      <c r="E18" s="649"/>
      <c r="F18" s="619"/>
    </row>
    <row r="19" spans="2:6" x14ac:dyDescent="0.25">
      <c r="B19" s="151" t="s">
        <v>1838</v>
      </c>
      <c r="C19" s="586"/>
      <c r="D19" s="648"/>
      <c r="E19" s="649"/>
      <c r="F19" s="619"/>
    </row>
    <row r="20" spans="2:6" ht="15.75" thickBot="1" x14ac:dyDescent="0.3">
      <c r="B20" s="153" t="s">
        <v>1839</v>
      </c>
      <c r="C20" s="587"/>
      <c r="D20" s="650"/>
      <c r="E20" s="651"/>
      <c r="F20" s="620"/>
    </row>
    <row r="21" spans="2:6" x14ac:dyDescent="0.25">
      <c r="B21" s="151" t="s">
        <v>1847</v>
      </c>
      <c r="C21" s="585" t="s">
        <v>1850</v>
      </c>
      <c r="D21" s="635" t="s">
        <v>1851</v>
      </c>
      <c r="E21" s="636"/>
      <c r="F21" s="604" t="s">
        <v>1852</v>
      </c>
    </row>
    <row r="22" spans="2:6" x14ac:dyDescent="0.25">
      <c r="B22" s="151"/>
      <c r="C22" s="586"/>
      <c r="D22" s="648" t="s">
        <v>2059</v>
      </c>
      <c r="E22" s="649"/>
      <c r="F22" s="627"/>
    </row>
    <row r="23" spans="2:6" x14ac:dyDescent="0.25">
      <c r="B23" s="151" t="s">
        <v>1848</v>
      </c>
      <c r="C23" s="586"/>
      <c r="D23" s="616"/>
      <c r="E23" s="617"/>
      <c r="F23" s="627"/>
    </row>
    <row r="24" spans="2:6" ht="15.75" thickBot="1" x14ac:dyDescent="0.3">
      <c r="B24" s="153" t="s">
        <v>1849</v>
      </c>
      <c r="C24" s="587"/>
      <c r="D24" s="611"/>
      <c r="E24" s="612"/>
      <c r="F24" s="605"/>
    </row>
    <row r="25" spans="2:6" ht="15.75" thickBot="1" x14ac:dyDescent="0.3">
      <c r="B25" s="628" t="s">
        <v>1853</v>
      </c>
      <c r="C25" s="629"/>
      <c r="D25" s="629"/>
      <c r="E25" s="629"/>
      <c r="F25" s="630"/>
    </row>
    <row r="26" spans="2:6" x14ac:dyDescent="0.25">
      <c r="B26" s="151" t="s">
        <v>1854</v>
      </c>
      <c r="C26" s="585" t="s">
        <v>1855</v>
      </c>
      <c r="D26" s="641" t="s">
        <v>1856</v>
      </c>
      <c r="E26" s="642"/>
      <c r="F26" s="618">
        <v>42104255.329999998</v>
      </c>
    </row>
    <row r="27" spans="2:6" x14ac:dyDescent="0.25">
      <c r="B27" s="151"/>
      <c r="C27" s="586"/>
      <c r="D27" s="637"/>
      <c r="E27" s="638"/>
      <c r="F27" s="619"/>
    </row>
    <row r="28" spans="2:6" x14ac:dyDescent="0.25">
      <c r="B28" s="151" t="s">
        <v>1838</v>
      </c>
      <c r="C28" s="586"/>
      <c r="D28" s="637"/>
      <c r="E28" s="638"/>
      <c r="F28" s="619"/>
    </row>
    <row r="29" spans="2:6" ht="15.75" thickBot="1" x14ac:dyDescent="0.3">
      <c r="B29" s="153" t="s">
        <v>1839</v>
      </c>
      <c r="C29" s="587"/>
      <c r="D29" s="643"/>
      <c r="E29" s="644"/>
      <c r="F29" s="620"/>
    </row>
    <row r="30" spans="2:6" x14ac:dyDescent="0.25">
      <c r="B30" s="151" t="s">
        <v>1857</v>
      </c>
      <c r="C30" s="585" t="s">
        <v>1858</v>
      </c>
      <c r="D30" s="641" t="s">
        <v>1859</v>
      </c>
      <c r="E30" s="642"/>
      <c r="F30" s="604" t="s">
        <v>1860</v>
      </c>
    </row>
    <row r="31" spans="2:6" x14ac:dyDescent="0.25">
      <c r="B31" s="151"/>
      <c r="C31" s="586"/>
      <c r="D31" s="637"/>
      <c r="E31" s="638"/>
      <c r="F31" s="627"/>
    </row>
    <row r="32" spans="2:6" x14ac:dyDescent="0.25">
      <c r="B32" s="151" t="s">
        <v>1838</v>
      </c>
      <c r="C32" s="586"/>
      <c r="D32" s="637"/>
      <c r="E32" s="638"/>
      <c r="F32" s="627"/>
    </row>
    <row r="33" spans="2:6" ht="15.75" thickBot="1" x14ac:dyDescent="0.3">
      <c r="B33" s="153" t="s">
        <v>1839</v>
      </c>
      <c r="C33" s="587"/>
      <c r="D33" s="643"/>
      <c r="E33" s="644"/>
      <c r="F33" s="605"/>
    </row>
    <row r="34" spans="2:6" x14ac:dyDescent="0.25">
      <c r="B34" s="151" t="s">
        <v>1861</v>
      </c>
      <c r="C34" s="585" t="s">
        <v>1862</v>
      </c>
      <c r="D34" s="641" t="s">
        <v>1863</v>
      </c>
      <c r="E34" s="642"/>
      <c r="F34" s="618">
        <v>42500000</v>
      </c>
    </row>
    <row r="35" spans="2:6" x14ac:dyDescent="0.25">
      <c r="B35" s="151"/>
      <c r="C35" s="586"/>
      <c r="D35" s="637"/>
      <c r="E35" s="638"/>
      <c r="F35" s="619"/>
    </row>
    <row r="36" spans="2:6" x14ac:dyDescent="0.25">
      <c r="B36" s="151" t="s">
        <v>1838</v>
      </c>
      <c r="C36" s="586"/>
      <c r="D36" s="637"/>
      <c r="E36" s="638"/>
      <c r="F36" s="619"/>
    </row>
    <row r="37" spans="2:6" ht="15.75" thickBot="1" x14ac:dyDescent="0.3">
      <c r="B37" s="153" t="s">
        <v>1839</v>
      </c>
      <c r="C37" s="587"/>
      <c r="D37" s="643"/>
      <c r="E37" s="644"/>
      <c r="F37" s="620"/>
    </row>
    <row r="38" spans="2:6" x14ac:dyDescent="0.25">
      <c r="B38" s="151" t="s">
        <v>1864</v>
      </c>
      <c r="C38" s="585" t="s">
        <v>1865</v>
      </c>
      <c r="D38" s="641" t="s">
        <v>1866</v>
      </c>
      <c r="E38" s="642"/>
      <c r="F38" s="618">
        <v>13274855.68</v>
      </c>
    </row>
    <row r="39" spans="2:6" x14ac:dyDescent="0.25">
      <c r="B39" s="151"/>
      <c r="C39" s="586"/>
      <c r="D39" s="637"/>
      <c r="E39" s="638"/>
      <c r="F39" s="619"/>
    </row>
    <row r="40" spans="2:6" x14ac:dyDescent="0.25">
      <c r="B40" s="151" t="s">
        <v>1838</v>
      </c>
      <c r="C40" s="586"/>
      <c r="D40" s="637"/>
      <c r="E40" s="638"/>
      <c r="F40" s="619"/>
    </row>
    <row r="41" spans="2:6" ht="15.75" thickBot="1" x14ac:dyDescent="0.3">
      <c r="B41" s="153" t="s">
        <v>1839</v>
      </c>
      <c r="C41" s="587"/>
      <c r="D41" s="643"/>
      <c r="E41" s="644"/>
      <c r="F41" s="620"/>
    </row>
    <row r="42" spans="2:6" x14ac:dyDescent="0.25">
      <c r="B42" s="151" t="s">
        <v>1867</v>
      </c>
      <c r="C42" s="585" t="s">
        <v>1868</v>
      </c>
      <c r="D42" s="641" t="s">
        <v>1869</v>
      </c>
      <c r="E42" s="642"/>
      <c r="F42" s="618">
        <v>27925299.190000001</v>
      </c>
    </row>
    <row r="43" spans="2:6" x14ac:dyDescent="0.25">
      <c r="B43" s="151"/>
      <c r="C43" s="586"/>
      <c r="D43" s="637"/>
      <c r="E43" s="638"/>
      <c r="F43" s="619"/>
    </row>
    <row r="44" spans="2:6" x14ac:dyDescent="0.25">
      <c r="B44" s="151" t="s">
        <v>1838</v>
      </c>
      <c r="C44" s="586"/>
      <c r="D44" s="637"/>
      <c r="E44" s="638"/>
      <c r="F44" s="619"/>
    </row>
    <row r="45" spans="2:6" ht="15.75" thickBot="1" x14ac:dyDescent="0.3">
      <c r="B45" s="153" t="s">
        <v>1839</v>
      </c>
      <c r="C45" s="587"/>
      <c r="D45" s="643"/>
      <c r="E45" s="644"/>
      <c r="F45" s="620"/>
    </row>
    <row r="46" spans="2:6" x14ac:dyDescent="0.25">
      <c r="B46" s="151" t="s">
        <v>1870</v>
      </c>
      <c r="C46" s="585" t="s">
        <v>1872</v>
      </c>
      <c r="D46" s="641" t="s">
        <v>1873</v>
      </c>
      <c r="E46" s="642"/>
      <c r="F46" s="618">
        <v>4348841.1500000004</v>
      </c>
    </row>
    <row r="47" spans="2:6" x14ac:dyDescent="0.25">
      <c r="B47" s="151" t="s">
        <v>1838</v>
      </c>
      <c r="C47" s="586"/>
      <c r="D47" s="637"/>
      <c r="E47" s="638"/>
      <c r="F47" s="619"/>
    </row>
    <row r="48" spans="2:6" ht="15.75" thickBot="1" x14ac:dyDescent="0.3">
      <c r="B48" s="153" t="s">
        <v>1871</v>
      </c>
      <c r="C48" s="587"/>
      <c r="D48" s="643"/>
      <c r="E48" s="644"/>
      <c r="F48" s="620"/>
    </row>
    <row r="49" spans="2:6" x14ac:dyDescent="0.25">
      <c r="B49" s="151" t="s">
        <v>1874</v>
      </c>
      <c r="C49" s="585" t="s">
        <v>1875</v>
      </c>
      <c r="D49" s="641" t="s">
        <v>1876</v>
      </c>
      <c r="E49" s="642"/>
      <c r="F49" s="618">
        <v>24558050.059999999</v>
      </c>
    </row>
    <row r="50" spans="2:6" x14ac:dyDescent="0.25">
      <c r="B50" s="151"/>
      <c r="C50" s="586"/>
      <c r="D50" s="637"/>
      <c r="E50" s="638"/>
      <c r="F50" s="619"/>
    </row>
    <row r="51" spans="2:6" x14ac:dyDescent="0.25">
      <c r="B51" s="151" t="s">
        <v>1838</v>
      </c>
      <c r="C51" s="586"/>
      <c r="D51" s="637"/>
      <c r="E51" s="638"/>
      <c r="F51" s="619"/>
    </row>
    <row r="52" spans="2:6" ht="15.75" thickBot="1" x14ac:dyDescent="0.3">
      <c r="B52" s="153" t="s">
        <v>1839</v>
      </c>
      <c r="C52" s="587"/>
      <c r="D52" s="643"/>
      <c r="E52" s="644"/>
      <c r="F52" s="620"/>
    </row>
    <row r="53" spans="2:6" x14ac:dyDescent="0.25">
      <c r="B53" s="151" t="s">
        <v>1877</v>
      </c>
      <c r="C53" s="585" t="s">
        <v>1879</v>
      </c>
      <c r="D53" s="635" t="s">
        <v>1851</v>
      </c>
      <c r="E53" s="636"/>
      <c r="F53" s="604" t="s">
        <v>1881</v>
      </c>
    </row>
    <row r="54" spans="2:6" x14ac:dyDescent="0.25">
      <c r="B54" s="151"/>
      <c r="C54" s="586"/>
      <c r="D54" s="648" t="s">
        <v>1880</v>
      </c>
      <c r="E54" s="649"/>
      <c r="F54" s="627"/>
    </row>
    <row r="55" spans="2:6" ht="15.75" thickBot="1" x14ac:dyDescent="0.3">
      <c r="B55" s="153" t="s">
        <v>1878</v>
      </c>
      <c r="C55" s="587"/>
      <c r="D55" s="611"/>
      <c r="E55" s="612"/>
      <c r="F55" s="605"/>
    </row>
    <row r="56" spans="2:6" x14ac:dyDescent="0.25">
      <c r="B56" s="151" t="s">
        <v>1882</v>
      </c>
      <c r="C56" s="585" t="s">
        <v>1883</v>
      </c>
      <c r="D56" s="635" t="s">
        <v>1851</v>
      </c>
      <c r="E56" s="636"/>
      <c r="F56" s="604" t="s">
        <v>1884</v>
      </c>
    </row>
    <row r="57" spans="2:6" x14ac:dyDescent="0.25">
      <c r="B57" s="151"/>
      <c r="C57" s="586"/>
      <c r="D57" s="648" t="s">
        <v>1880</v>
      </c>
      <c r="E57" s="649"/>
      <c r="F57" s="627"/>
    </row>
    <row r="58" spans="2:6" x14ac:dyDescent="0.25">
      <c r="B58" s="151" t="s">
        <v>1848</v>
      </c>
      <c r="C58" s="586"/>
      <c r="D58" s="616"/>
      <c r="E58" s="617"/>
      <c r="F58" s="627"/>
    </row>
    <row r="59" spans="2:6" ht="15.75" thickBot="1" x14ac:dyDescent="0.3">
      <c r="B59" s="153" t="s">
        <v>1849</v>
      </c>
      <c r="C59" s="587"/>
      <c r="D59" s="611"/>
      <c r="E59" s="612"/>
      <c r="F59" s="605"/>
    </row>
    <row r="60" spans="2:6" x14ac:dyDescent="0.25">
      <c r="B60" s="151" t="s">
        <v>1885</v>
      </c>
      <c r="C60" s="585" t="s">
        <v>1886</v>
      </c>
      <c r="D60" s="635" t="s">
        <v>1887</v>
      </c>
      <c r="E60" s="636"/>
      <c r="F60" s="604" t="s">
        <v>1881</v>
      </c>
    </row>
    <row r="61" spans="2:6" x14ac:dyDescent="0.25">
      <c r="B61" s="151"/>
      <c r="C61" s="586"/>
      <c r="D61" s="648" t="s">
        <v>1888</v>
      </c>
      <c r="E61" s="649"/>
      <c r="F61" s="627"/>
    </row>
    <row r="62" spans="2:6" x14ac:dyDescent="0.25">
      <c r="B62" s="151" t="s">
        <v>1848</v>
      </c>
      <c r="C62" s="586"/>
      <c r="D62" s="616"/>
      <c r="E62" s="617"/>
      <c r="F62" s="627"/>
    </row>
    <row r="63" spans="2:6" ht="15.75" thickBot="1" x14ac:dyDescent="0.3">
      <c r="B63" s="153" t="s">
        <v>1849</v>
      </c>
      <c r="C63" s="587"/>
      <c r="D63" s="611"/>
      <c r="E63" s="612"/>
      <c r="F63" s="605"/>
    </row>
    <row r="64" spans="2:6" ht="15.75" thickBot="1" x14ac:dyDescent="0.3">
      <c r="B64" s="628" t="s">
        <v>1889</v>
      </c>
      <c r="C64" s="629"/>
      <c r="D64" s="629"/>
      <c r="E64" s="629"/>
      <c r="F64" s="630"/>
    </row>
    <row r="65" spans="2:6" x14ac:dyDescent="0.25">
      <c r="B65" s="151" t="s">
        <v>1890</v>
      </c>
      <c r="C65" s="585" t="s">
        <v>1892</v>
      </c>
      <c r="D65" s="641" t="s">
        <v>1893</v>
      </c>
      <c r="E65" s="642"/>
      <c r="F65" s="645">
        <v>4705850.21</v>
      </c>
    </row>
    <row r="66" spans="2:6" x14ac:dyDescent="0.25">
      <c r="B66" s="151"/>
      <c r="C66" s="586"/>
      <c r="D66" s="637"/>
      <c r="E66" s="638"/>
      <c r="F66" s="646"/>
    </row>
    <row r="67" spans="2:6" x14ac:dyDescent="0.25">
      <c r="B67" s="151" t="s">
        <v>1838</v>
      </c>
      <c r="C67" s="586"/>
      <c r="D67" s="637"/>
      <c r="E67" s="638"/>
      <c r="F67" s="646"/>
    </row>
    <row r="68" spans="2:6" ht="15.75" thickBot="1" x14ac:dyDescent="0.3">
      <c r="B68" s="153" t="s">
        <v>1891</v>
      </c>
      <c r="C68" s="587"/>
      <c r="D68" s="643"/>
      <c r="E68" s="644"/>
      <c r="F68" s="647"/>
    </row>
    <row r="69" spans="2:6" x14ac:dyDescent="0.25">
      <c r="B69" s="151" t="s">
        <v>1894</v>
      </c>
      <c r="C69" s="585" t="s">
        <v>1896</v>
      </c>
      <c r="D69" s="641" t="s">
        <v>1897</v>
      </c>
      <c r="E69" s="642"/>
      <c r="F69" s="645">
        <v>5124850</v>
      </c>
    </row>
    <row r="70" spans="2:6" x14ac:dyDescent="0.25">
      <c r="B70" s="151"/>
      <c r="C70" s="586"/>
      <c r="D70" s="637"/>
      <c r="E70" s="638"/>
      <c r="F70" s="646"/>
    </row>
    <row r="71" spans="2:6" x14ac:dyDescent="0.25">
      <c r="B71" s="151" t="s">
        <v>1838</v>
      </c>
      <c r="C71" s="586"/>
      <c r="D71" s="637"/>
      <c r="E71" s="638"/>
      <c r="F71" s="646"/>
    </row>
    <row r="72" spans="2:6" x14ac:dyDescent="0.25">
      <c r="B72" s="151" t="s">
        <v>1895</v>
      </c>
      <c r="C72" s="586"/>
      <c r="D72" s="637"/>
      <c r="E72" s="638"/>
      <c r="F72" s="646"/>
    </row>
    <row r="73" spans="2:6" ht="15.75" thickBot="1" x14ac:dyDescent="0.3">
      <c r="B73" s="153"/>
      <c r="C73" s="587"/>
      <c r="D73" s="643"/>
      <c r="E73" s="644"/>
      <c r="F73" s="647"/>
    </row>
    <row r="74" spans="2:6" x14ac:dyDescent="0.25">
      <c r="B74" s="151" t="s">
        <v>1898</v>
      </c>
      <c r="C74" s="585" t="s">
        <v>1900</v>
      </c>
      <c r="D74" s="635"/>
      <c r="E74" s="636"/>
      <c r="F74" s="227"/>
    </row>
    <row r="75" spans="2:6" x14ac:dyDescent="0.25">
      <c r="B75" s="151"/>
      <c r="C75" s="586"/>
      <c r="D75" s="637"/>
      <c r="E75" s="638"/>
      <c r="F75" s="227"/>
    </row>
    <row r="76" spans="2:6" x14ac:dyDescent="0.25">
      <c r="B76" s="151" t="s">
        <v>1838</v>
      </c>
      <c r="C76" s="586"/>
      <c r="D76" s="637" t="s">
        <v>1901</v>
      </c>
      <c r="E76" s="638"/>
      <c r="F76" s="228">
        <v>10278239.42</v>
      </c>
    </row>
    <row r="77" spans="2:6" ht="15.75" thickBot="1" x14ac:dyDescent="0.3">
      <c r="B77" s="153" t="s">
        <v>1899</v>
      </c>
      <c r="C77" s="587"/>
      <c r="D77" s="639"/>
      <c r="E77" s="640"/>
      <c r="F77" s="318"/>
    </row>
    <row r="78" spans="2:6" ht="30" x14ac:dyDescent="0.25">
      <c r="B78" s="151" t="s">
        <v>1902</v>
      </c>
      <c r="C78" s="621" t="s">
        <v>1903</v>
      </c>
      <c r="D78" s="622"/>
      <c r="E78" s="312" t="s">
        <v>1851</v>
      </c>
      <c r="F78" s="229"/>
    </row>
    <row r="79" spans="2:6" ht="45" x14ac:dyDescent="0.25">
      <c r="B79" s="151"/>
      <c r="C79" s="623"/>
      <c r="D79" s="624"/>
      <c r="E79" s="312" t="s">
        <v>2060</v>
      </c>
      <c r="F79" s="229"/>
    </row>
    <row r="80" spans="2:6" x14ac:dyDescent="0.25">
      <c r="B80" s="151" t="s">
        <v>1848</v>
      </c>
      <c r="C80" s="623"/>
      <c r="D80" s="624"/>
      <c r="E80" s="225"/>
      <c r="F80" s="229" t="s">
        <v>1904</v>
      </c>
    </row>
    <row r="81" spans="2:6" ht="15.75" thickBot="1" x14ac:dyDescent="0.3">
      <c r="B81" s="153" t="s">
        <v>1849</v>
      </c>
      <c r="C81" s="625"/>
      <c r="D81" s="626"/>
      <c r="E81" s="318"/>
      <c r="F81" s="318"/>
    </row>
    <row r="82" spans="2:6" ht="30" x14ac:dyDescent="0.25">
      <c r="B82" s="151" t="s">
        <v>1905</v>
      </c>
      <c r="C82" s="621" t="s">
        <v>1906</v>
      </c>
      <c r="D82" s="622"/>
      <c r="E82" s="312" t="s">
        <v>1851</v>
      </c>
      <c r="F82" s="604" t="s">
        <v>1908</v>
      </c>
    </row>
    <row r="83" spans="2:6" ht="30" x14ac:dyDescent="0.25">
      <c r="B83" s="151"/>
      <c r="C83" s="623"/>
      <c r="D83" s="624"/>
      <c r="E83" s="312" t="s">
        <v>1907</v>
      </c>
      <c r="F83" s="627"/>
    </row>
    <row r="84" spans="2:6" x14ac:dyDescent="0.25">
      <c r="B84" s="151" t="s">
        <v>1848</v>
      </c>
      <c r="C84" s="623"/>
      <c r="D84" s="624"/>
      <c r="E84" s="315"/>
      <c r="F84" s="627"/>
    </row>
    <row r="85" spans="2:6" ht="15.75" thickBot="1" x14ac:dyDescent="0.3">
      <c r="B85" s="153" t="s">
        <v>1849</v>
      </c>
      <c r="C85" s="625"/>
      <c r="D85" s="626"/>
      <c r="E85" s="316"/>
      <c r="F85" s="605"/>
    </row>
    <row r="86" spans="2:6" ht="30" x14ac:dyDescent="0.25">
      <c r="B86" s="151" t="s">
        <v>1909</v>
      </c>
      <c r="C86" s="621" t="s">
        <v>1910</v>
      </c>
      <c r="D86" s="622"/>
      <c r="E86" s="312" t="s">
        <v>1851</v>
      </c>
      <c r="F86" s="229"/>
    </row>
    <row r="87" spans="2:6" ht="30" x14ac:dyDescent="0.25">
      <c r="B87" s="151"/>
      <c r="C87" s="623"/>
      <c r="D87" s="624"/>
      <c r="E87" s="312" t="s">
        <v>1911</v>
      </c>
      <c r="F87" s="229"/>
    </row>
    <row r="88" spans="2:6" x14ac:dyDescent="0.25">
      <c r="B88" s="151" t="s">
        <v>1848</v>
      </c>
      <c r="C88" s="623"/>
      <c r="D88" s="624"/>
      <c r="E88" s="315"/>
      <c r="F88" s="229"/>
    </row>
    <row r="89" spans="2:6" x14ac:dyDescent="0.25">
      <c r="B89" s="151" t="s">
        <v>1849</v>
      </c>
      <c r="C89" s="623"/>
      <c r="D89" s="624"/>
      <c r="E89" s="315"/>
      <c r="F89" s="229"/>
    </row>
    <row r="90" spans="2:6" x14ac:dyDescent="0.25">
      <c r="B90" s="150"/>
      <c r="C90" s="623"/>
      <c r="D90" s="624"/>
      <c r="E90" s="315"/>
      <c r="F90" s="229" t="s">
        <v>1912</v>
      </c>
    </row>
    <row r="91" spans="2:6" x14ac:dyDescent="0.25">
      <c r="B91" s="150"/>
      <c r="C91" s="623"/>
      <c r="D91" s="624"/>
      <c r="E91" s="315"/>
      <c r="F91" s="229"/>
    </row>
    <row r="92" spans="2:6" x14ac:dyDescent="0.25">
      <c r="B92" s="150"/>
      <c r="C92" s="623"/>
      <c r="D92" s="624"/>
      <c r="E92" s="315"/>
      <c r="F92" s="229"/>
    </row>
    <row r="93" spans="2:6" ht="15.75" thickBot="1" x14ac:dyDescent="0.3">
      <c r="B93" s="152"/>
      <c r="C93" s="625"/>
      <c r="D93" s="626"/>
      <c r="E93" s="316"/>
      <c r="F93" s="230"/>
    </row>
    <row r="94" spans="2:6" x14ac:dyDescent="0.25">
      <c r="B94" s="5"/>
      <c r="C94" s="631"/>
      <c r="D94" s="631"/>
      <c r="E94" s="188"/>
      <c r="F94" s="221"/>
    </row>
    <row r="95" spans="2:6" ht="15.75" thickBot="1" x14ac:dyDescent="0.3">
      <c r="B95" s="632" t="s">
        <v>1913</v>
      </c>
      <c r="C95" s="633"/>
      <c r="D95" s="633"/>
      <c r="E95" s="633"/>
      <c r="F95" s="634"/>
    </row>
    <row r="96" spans="2:6" ht="30" x14ac:dyDescent="0.25">
      <c r="B96" s="151" t="s">
        <v>1914</v>
      </c>
      <c r="C96" s="621" t="s">
        <v>1916</v>
      </c>
      <c r="D96" s="622"/>
      <c r="E96" s="312" t="s">
        <v>1851</v>
      </c>
      <c r="F96" s="604" t="s">
        <v>1919</v>
      </c>
    </row>
    <row r="97" spans="2:6" x14ac:dyDescent="0.25">
      <c r="B97" s="151"/>
      <c r="C97" s="623"/>
      <c r="D97" s="624"/>
      <c r="E97" s="312" t="s">
        <v>1917</v>
      </c>
      <c r="F97" s="627"/>
    </row>
    <row r="98" spans="2:6" x14ac:dyDescent="0.25">
      <c r="B98" s="151" t="s">
        <v>1848</v>
      </c>
      <c r="C98" s="623"/>
      <c r="D98" s="624"/>
      <c r="E98" s="312" t="s">
        <v>1918</v>
      </c>
      <c r="F98" s="627"/>
    </row>
    <row r="99" spans="2:6" ht="15.75" thickBot="1" x14ac:dyDescent="0.3">
      <c r="B99" s="153" t="s">
        <v>1915</v>
      </c>
      <c r="C99" s="625"/>
      <c r="D99" s="626"/>
      <c r="E99" s="316"/>
      <c r="F99" s="605"/>
    </row>
    <row r="100" spans="2:6" ht="30" x14ac:dyDescent="0.25">
      <c r="B100" s="151" t="s">
        <v>1920</v>
      </c>
      <c r="C100" s="621" t="s">
        <v>1921</v>
      </c>
      <c r="D100" s="622"/>
      <c r="E100" s="312" t="s">
        <v>1851</v>
      </c>
      <c r="F100" s="604" t="s">
        <v>1924</v>
      </c>
    </row>
    <row r="101" spans="2:6" x14ac:dyDescent="0.25">
      <c r="B101" s="151"/>
      <c r="C101" s="623" t="s">
        <v>1922</v>
      </c>
      <c r="D101" s="624"/>
      <c r="E101" s="317" t="s">
        <v>1923</v>
      </c>
      <c r="F101" s="627"/>
    </row>
    <row r="102" spans="2:6" x14ac:dyDescent="0.25">
      <c r="B102" s="151" t="s">
        <v>1848</v>
      </c>
      <c r="C102" s="616"/>
      <c r="D102" s="617"/>
      <c r="E102" s="317" t="s">
        <v>1918</v>
      </c>
      <c r="F102" s="627"/>
    </row>
    <row r="103" spans="2:6" ht="15.75" thickBot="1" x14ac:dyDescent="0.3">
      <c r="B103" s="153" t="s">
        <v>1915</v>
      </c>
      <c r="C103" s="611"/>
      <c r="D103" s="612"/>
      <c r="E103" s="316"/>
      <c r="F103" s="605"/>
    </row>
    <row r="104" spans="2:6" ht="30" x14ac:dyDescent="0.25">
      <c r="B104" s="151" t="s">
        <v>1925</v>
      </c>
      <c r="C104" s="621" t="s">
        <v>1926</v>
      </c>
      <c r="D104" s="622"/>
      <c r="E104" s="312" t="s">
        <v>1927</v>
      </c>
      <c r="F104" s="604" t="s">
        <v>1930</v>
      </c>
    </row>
    <row r="105" spans="2:6" ht="30" x14ac:dyDescent="0.25">
      <c r="B105" s="151"/>
      <c r="C105" s="623"/>
      <c r="D105" s="624"/>
      <c r="E105" s="317" t="s">
        <v>1928</v>
      </c>
      <c r="F105" s="627"/>
    </row>
    <row r="106" spans="2:6" ht="30" x14ac:dyDescent="0.25">
      <c r="B106" s="151" t="s">
        <v>1848</v>
      </c>
      <c r="C106" s="623"/>
      <c r="D106" s="624"/>
      <c r="E106" s="231" t="s">
        <v>1929</v>
      </c>
      <c r="F106" s="627"/>
    </row>
    <row r="107" spans="2:6" ht="15.75" thickBot="1" x14ac:dyDescent="0.3">
      <c r="B107" s="153" t="s">
        <v>1915</v>
      </c>
      <c r="C107" s="625"/>
      <c r="D107" s="626"/>
      <c r="E107" s="316"/>
      <c r="F107" s="605"/>
    </row>
    <row r="108" spans="2:6" ht="30" x14ac:dyDescent="0.25">
      <c r="B108" s="151" t="s">
        <v>1931</v>
      </c>
      <c r="C108" s="621" t="s">
        <v>1932</v>
      </c>
      <c r="D108" s="622"/>
      <c r="E108" s="312" t="s">
        <v>1927</v>
      </c>
      <c r="F108" s="604" t="s">
        <v>1937</v>
      </c>
    </row>
    <row r="109" spans="2:6" x14ac:dyDescent="0.25">
      <c r="B109" s="151"/>
      <c r="C109" s="623"/>
      <c r="D109" s="624"/>
      <c r="E109" s="312" t="s">
        <v>1933</v>
      </c>
      <c r="F109" s="627"/>
    </row>
    <row r="110" spans="2:6" x14ac:dyDescent="0.25">
      <c r="B110" s="151" t="s">
        <v>1848</v>
      </c>
      <c r="C110" s="623"/>
      <c r="D110" s="624"/>
      <c r="E110" s="312" t="s">
        <v>1934</v>
      </c>
      <c r="F110" s="627"/>
    </row>
    <row r="111" spans="2:6" ht="30" x14ac:dyDescent="0.25">
      <c r="B111" s="151" t="s">
        <v>1915</v>
      </c>
      <c r="C111" s="623"/>
      <c r="D111" s="624"/>
      <c r="E111" s="313" t="s">
        <v>1935</v>
      </c>
      <c r="F111" s="627"/>
    </row>
    <row r="112" spans="2:6" ht="45.75" thickBot="1" x14ac:dyDescent="0.3">
      <c r="B112" s="152"/>
      <c r="C112" s="625"/>
      <c r="D112" s="626"/>
      <c r="E112" s="314" t="s">
        <v>1936</v>
      </c>
      <c r="F112" s="605"/>
    </row>
    <row r="113" spans="2:7" ht="15.75" thickBot="1" x14ac:dyDescent="0.3">
      <c r="B113" s="628" t="s">
        <v>1938</v>
      </c>
      <c r="C113" s="629"/>
      <c r="D113" s="629"/>
      <c r="E113" s="629"/>
      <c r="F113" s="630"/>
    </row>
    <row r="114" spans="2:7" x14ac:dyDescent="0.25">
      <c r="B114" s="151" t="s">
        <v>1939</v>
      </c>
      <c r="C114" s="621" t="s">
        <v>1940</v>
      </c>
      <c r="D114" s="622"/>
      <c r="E114" s="312" t="s">
        <v>1942</v>
      </c>
      <c r="F114" s="618">
        <v>18160295</v>
      </c>
    </row>
    <row r="115" spans="2:7" x14ac:dyDescent="0.25">
      <c r="B115" s="151"/>
      <c r="C115" s="623" t="s">
        <v>1941</v>
      </c>
      <c r="D115" s="624"/>
      <c r="E115" s="312" t="s">
        <v>1918</v>
      </c>
      <c r="F115" s="619"/>
    </row>
    <row r="116" spans="2:7" x14ac:dyDescent="0.25">
      <c r="B116" s="151" t="s">
        <v>1848</v>
      </c>
      <c r="C116" s="616"/>
      <c r="D116" s="617"/>
      <c r="E116" s="315"/>
      <c r="F116" s="619"/>
    </row>
    <row r="117" spans="2:7" x14ac:dyDescent="0.25">
      <c r="B117" s="151" t="s">
        <v>1915</v>
      </c>
      <c r="C117" s="616"/>
      <c r="D117" s="617"/>
      <c r="E117" s="315"/>
      <c r="F117" s="619"/>
    </row>
    <row r="118" spans="2:7" ht="15.75" thickBot="1" x14ac:dyDescent="0.3">
      <c r="B118" s="153"/>
      <c r="C118" s="611"/>
      <c r="D118" s="612"/>
      <c r="E118" s="316"/>
      <c r="F118" s="620"/>
    </row>
    <row r="119" spans="2:7" x14ac:dyDescent="0.25">
      <c r="B119" s="151" t="s">
        <v>1943</v>
      </c>
      <c r="C119" s="621" t="s">
        <v>1944</v>
      </c>
      <c r="D119" s="622"/>
      <c r="E119" s="317" t="s">
        <v>1947</v>
      </c>
      <c r="F119" s="585" t="s">
        <v>1948</v>
      </c>
    </row>
    <row r="120" spans="2:7" x14ac:dyDescent="0.25">
      <c r="B120" s="151"/>
      <c r="C120" s="623" t="s">
        <v>1945</v>
      </c>
      <c r="D120" s="624"/>
      <c r="E120" s="317" t="s">
        <v>1918</v>
      </c>
      <c r="F120" s="586"/>
    </row>
    <row r="121" spans="2:7" x14ac:dyDescent="0.25">
      <c r="B121" s="151" t="s">
        <v>1848</v>
      </c>
      <c r="C121" s="623" t="s">
        <v>1946</v>
      </c>
      <c r="D121" s="624"/>
      <c r="E121" s="315"/>
      <c r="F121" s="586"/>
    </row>
    <row r="122" spans="2:7" ht="15.75" thickBot="1" x14ac:dyDescent="0.3">
      <c r="B122" s="153" t="s">
        <v>1915</v>
      </c>
      <c r="C122" s="611"/>
      <c r="D122" s="612"/>
      <c r="E122" s="316"/>
      <c r="F122" s="587"/>
    </row>
    <row r="123" spans="2:7" x14ac:dyDescent="0.25">
      <c r="B123" s="179" t="s">
        <v>1949</v>
      </c>
      <c r="C123" s="175"/>
      <c r="D123" s="175"/>
      <c r="E123" s="175"/>
      <c r="F123" s="175"/>
    </row>
    <row r="125" spans="2:7" ht="15.75" thickBot="1" x14ac:dyDescent="0.3">
      <c r="B125" s="5" t="s">
        <v>1950</v>
      </c>
    </row>
    <row r="126" spans="2:7" ht="15.75" thickBot="1" x14ac:dyDescent="0.3">
      <c r="B126" s="177" t="s">
        <v>1951</v>
      </c>
      <c r="C126" s="307" t="s">
        <v>1952</v>
      </c>
      <c r="D126" s="307" t="s">
        <v>1953</v>
      </c>
      <c r="E126" s="307" t="s">
        <v>1954</v>
      </c>
      <c r="F126" s="307" t="s">
        <v>1955</v>
      </c>
      <c r="G126" s="307" t="s">
        <v>332</v>
      </c>
    </row>
    <row r="127" spans="2:7" ht="15.75" thickBot="1" x14ac:dyDescent="0.3">
      <c r="B127" s="152"/>
      <c r="C127" s="169"/>
      <c r="D127" s="169"/>
      <c r="E127" s="169"/>
      <c r="F127" s="169"/>
      <c r="G127" s="172"/>
    </row>
    <row r="128" spans="2:7" ht="15.75" thickBot="1" x14ac:dyDescent="0.3">
      <c r="B128" s="153" t="s">
        <v>1956</v>
      </c>
      <c r="C128" s="224" t="s">
        <v>1957</v>
      </c>
      <c r="D128" s="159">
        <v>1795232984</v>
      </c>
      <c r="E128" s="159">
        <v>1748093130</v>
      </c>
      <c r="F128" s="159">
        <v>1747186382</v>
      </c>
      <c r="G128" s="157">
        <v>99.9</v>
      </c>
    </row>
    <row r="129" spans="2:7" ht="15.75" thickBot="1" x14ac:dyDescent="0.3">
      <c r="B129" s="153" t="s">
        <v>1958</v>
      </c>
      <c r="C129" s="224" t="s">
        <v>1959</v>
      </c>
      <c r="D129" s="159">
        <v>88000000</v>
      </c>
      <c r="E129" s="159">
        <v>88312000</v>
      </c>
      <c r="F129" s="159">
        <v>88235664</v>
      </c>
      <c r="G129" s="157">
        <v>99.9</v>
      </c>
    </row>
    <row r="130" spans="2:7" ht="15.75" thickBot="1" x14ac:dyDescent="0.3">
      <c r="B130" s="153" t="s">
        <v>1960</v>
      </c>
      <c r="C130" s="224" t="s">
        <v>1961</v>
      </c>
      <c r="D130" s="159">
        <v>13522998</v>
      </c>
      <c r="E130" s="159">
        <v>14040675</v>
      </c>
      <c r="F130" s="159">
        <v>14040676</v>
      </c>
      <c r="G130" s="157">
        <v>100</v>
      </c>
    </row>
    <row r="131" spans="2:7" ht="15.75" thickBot="1" x14ac:dyDescent="0.3">
      <c r="B131" s="152" t="s">
        <v>1962</v>
      </c>
      <c r="C131" s="172" t="s">
        <v>1963</v>
      </c>
      <c r="D131" s="170">
        <v>13522998</v>
      </c>
      <c r="E131" s="170">
        <v>14040675</v>
      </c>
      <c r="F131" s="170">
        <v>14040676</v>
      </c>
      <c r="G131" s="309">
        <v>100</v>
      </c>
    </row>
    <row r="132" spans="2:7" ht="15.75" thickBot="1" x14ac:dyDescent="0.3">
      <c r="B132" s="153" t="s">
        <v>1964</v>
      </c>
      <c r="C132" s="224" t="s">
        <v>1965</v>
      </c>
      <c r="D132" s="159">
        <v>220851831</v>
      </c>
      <c r="E132" s="159">
        <v>172006653</v>
      </c>
      <c r="F132" s="159">
        <v>171833455</v>
      </c>
      <c r="G132" s="157">
        <v>99.9</v>
      </c>
    </row>
    <row r="133" spans="2:7" ht="15.75" thickBot="1" x14ac:dyDescent="0.3">
      <c r="B133" s="152" t="s">
        <v>1966</v>
      </c>
      <c r="C133" s="222" t="s">
        <v>2061</v>
      </c>
      <c r="D133" s="170">
        <v>196104641</v>
      </c>
      <c r="E133" s="170">
        <v>154554280</v>
      </c>
      <c r="F133" s="170">
        <v>154499735</v>
      </c>
      <c r="G133" s="309">
        <v>100</v>
      </c>
    </row>
    <row r="134" spans="2:7" ht="15.75" thickBot="1" x14ac:dyDescent="0.3">
      <c r="B134" s="152" t="s">
        <v>1967</v>
      </c>
      <c r="C134" s="222" t="s">
        <v>2062</v>
      </c>
      <c r="D134" s="170">
        <v>195000</v>
      </c>
      <c r="E134" s="170">
        <v>154268</v>
      </c>
      <c r="F134" s="170">
        <v>154000</v>
      </c>
      <c r="G134" s="309">
        <v>99.8</v>
      </c>
    </row>
    <row r="135" spans="2:7" ht="15.75" thickBot="1" x14ac:dyDescent="0.3">
      <c r="B135" s="152" t="s">
        <v>1968</v>
      </c>
      <c r="C135" s="222" t="s">
        <v>2063</v>
      </c>
      <c r="D135" s="170">
        <v>12470500</v>
      </c>
      <c r="E135" s="170">
        <v>8373865</v>
      </c>
      <c r="F135" s="170">
        <v>8307375</v>
      </c>
      <c r="G135" s="309">
        <v>99.2</v>
      </c>
    </row>
    <row r="136" spans="2:7" ht="15.75" thickBot="1" x14ac:dyDescent="0.3">
      <c r="B136" s="152" t="s">
        <v>1969</v>
      </c>
      <c r="C136" s="222" t="s">
        <v>2064</v>
      </c>
      <c r="D136" s="170">
        <v>2720000</v>
      </c>
      <c r="E136" s="170">
        <v>1876914</v>
      </c>
      <c r="F136" s="170">
        <v>1859528</v>
      </c>
      <c r="G136" s="309">
        <v>99.1</v>
      </c>
    </row>
    <row r="137" spans="2:7" ht="15.75" thickBot="1" x14ac:dyDescent="0.3">
      <c r="B137" s="152" t="s">
        <v>1970</v>
      </c>
      <c r="C137" s="222" t="s">
        <v>2065</v>
      </c>
      <c r="D137" s="170">
        <v>9361690</v>
      </c>
      <c r="E137" s="170">
        <v>7047326</v>
      </c>
      <c r="F137" s="170">
        <v>7012817</v>
      </c>
      <c r="G137" s="309">
        <v>99.5</v>
      </c>
    </row>
    <row r="138" spans="2:7" ht="15.75" thickBot="1" x14ac:dyDescent="0.3">
      <c r="B138" s="153" t="s">
        <v>1971</v>
      </c>
      <c r="C138" s="224" t="s">
        <v>1972</v>
      </c>
      <c r="D138" s="159">
        <v>954921819</v>
      </c>
      <c r="E138" s="159">
        <v>965496210</v>
      </c>
      <c r="F138" s="159">
        <v>965445250</v>
      </c>
      <c r="G138" s="157">
        <v>100</v>
      </c>
    </row>
    <row r="139" spans="2:7" ht="15.75" thickBot="1" x14ac:dyDescent="0.3">
      <c r="B139" s="152" t="s">
        <v>1973</v>
      </c>
      <c r="C139" s="222" t="s">
        <v>2066</v>
      </c>
      <c r="D139" s="170">
        <v>315150420</v>
      </c>
      <c r="E139" s="170">
        <v>311460391</v>
      </c>
      <c r="F139" s="170">
        <v>311437596</v>
      </c>
      <c r="G139" s="309">
        <v>100</v>
      </c>
    </row>
    <row r="140" spans="2:7" ht="15.75" thickBot="1" x14ac:dyDescent="0.3">
      <c r="B140" s="152" t="s">
        <v>1974</v>
      </c>
      <c r="C140" s="222" t="s">
        <v>2067</v>
      </c>
      <c r="D140" s="170">
        <v>363787947</v>
      </c>
      <c r="E140" s="170">
        <v>361310417</v>
      </c>
      <c r="F140" s="170">
        <v>361298668</v>
      </c>
      <c r="G140" s="309">
        <v>100</v>
      </c>
    </row>
    <row r="141" spans="2:7" ht="15.75" thickBot="1" x14ac:dyDescent="0.3">
      <c r="B141" s="152" t="s">
        <v>1975</v>
      </c>
      <c r="C141" s="222" t="s">
        <v>2068</v>
      </c>
      <c r="D141" s="170">
        <v>46312668</v>
      </c>
      <c r="E141" s="170">
        <v>48142843</v>
      </c>
      <c r="F141" s="170">
        <v>48135001</v>
      </c>
      <c r="G141" s="309">
        <v>100</v>
      </c>
    </row>
    <row r="142" spans="2:7" ht="15.75" thickBot="1" x14ac:dyDescent="0.3">
      <c r="B142" s="152" t="s">
        <v>1976</v>
      </c>
      <c r="C142" s="222" t="s">
        <v>2069</v>
      </c>
      <c r="D142" s="170">
        <v>224914934</v>
      </c>
      <c r="E142" s="170">
        <v>242914934</v>
      </c>
      <c r="F142" s="170">
        <v>242914934</v>
      </c>
      <c r="G142" s="309">
        <v>100</v>
      </c>
    </row>
    <row r="143" spans="2:7" ht="15.75" thickBot="1" x14ac:dyDescent="0.3">
      <c r="B143" s="152" t="s">
        <v>1977</v>
      </c>
      <c r="C143" s="222" t="s">
        <v>2070</v>
      </c>
      <c r="D143" s="170">
        <v>4755850</v>
      </c>
      <c r="E143" s="170">
        <v>1667625</v>
      </c>
      <c r="F143" s="170">
        <v>1659051</v>
      </c>
      <c r="G143" s="309">
        <v>99.5</v>
      </c>
    </row>
    <row r="144" spans="2:7" ht="15.75" thickBot="1" x14ac:dyDescent="0.3">
      <c r="B144" s="153" t="s">
        <v>1978</v>
      </c>
      <c r="C144" s="224" t="s">
        <v>1979</v>
      </c>
      <c r="D144" s="159">
        <v>258702096</v>
      </c>
      <c r="E144" s="159">
        <v>244854234</v>
      </c>
      <c r="F144" s="159">
        <v>244160833</v>
      </c>
      <c r="G144" s="157">
        <v>99.7</v>
      </c>
    </row>
    <row r="145" spans="2:7" ht="15.75" thickBot="1" x14ac:dyDescent="0.3">
      <c r="B145" s="153" t="s">
        <v>1980</v>
      </c>
      <c r="C145" s="224" t="s">
        <v>1981</v>
      </c>
      <c r="D145" s="159">
        <v>3109702</v>
      </c>
      <c r="E145" s="159">
        <v>2881393</v>
      </c>
      <c r="F145" s="159">
        <v>2879006</v>
      </c>
      <c r="G145" s="157">
        <v>99.9</v>
      </c>
    </row>
    <row r="146" spans="2:7" ht="15.75" thickBot="1" x14ac:dyDescent="0.3">
      <c r="B146" s="152" t="s">
        <v>1982</v>
      </c>
      <c r="C146" s="172" t="s">
        <v>2071</v>
      </c>
      <c r="D146" s="170">
        <v>3109702</v>
      </c>
      <c r="E146" s="170">
        <v>2881393</v>
      </c>
      <c r="F146" s="170">
        <v>2879006</v>
      </c>
      <c r="G146" s="309">
        <v>99.9</v>
      </c>
    </row>
    <row r="147" spans="2:7" ht="15.75" thickBot="1" x14ac:dyDescent="0.3">
      <c r="B147" s="152" t="s">
        <v>1983</v>
      </c>
      <c r="C147" s="172" t="s">
        <v>2072</v>
      </c>
      <c r="D147" s="309">
        <v>0</v>
      </c>
      <c r="E147" s="309">
        <v>0</v>
      </c>
      <c r="F147" s="309">
        <v>0</v>
      </c>
      <c r="G147" s="309">
        <v>0</v>
      </c>
    </row>
    <row r="148" spans="2:7" ht="15.75" thickBot="1" x14ac:dyDescent="0.3">
      <c r="B148" s="153" t="s">
        <v>1984</v>
      </c>
      <c r="C148" s="224" t="s">
        <v>1985</v>
      </c>
      <c r="D148" s="159">
        <v>93261697</v>
      </c>
      <c r="E148" s="159">
        <v>95868124</v>
      </c>
      <c r="F148" s="159">
        <v>95957867</v>
      </c>
      <c r="G148" s="157">
        <v>100.1</v>
      </c>
    </row>
    <row r="149" spans="2:7" ht="15.75" thickBot="1" x14ac:dyDescent="0.3">
      <c r="B149" s="152" t="s">
        <v>1986</v>
      </c>
      <c r="C149" s="172" t="s">
        <v>2073</v>
      </c>
      <c r="D149" s="170">
        <v>14431515</v>
      </c>
      <c r="E149" s="170">
        <v>13662620</v>
      </c>
      <c r="F149" s="170">
        <v>13504955</v>
      </c>
      <c r="G149" s="309">
        <v>98.8</v>
      </c>
    </row>
    <row r="150" spans="2:7" ht="15.75" thickBot="1" x14ac:dyDescent="0.3">
      <c r="B150" s="152" t="s">
        <v>1987</v>
      </c>
      <c r="C150" s="172" t="s">
        <v>2074</v>
      </c>
      <c r="D150" s="170">
        <v>65039882</v>
      </c>
      <c r="E150" s="170">
        <v>69678930</v>
      </c>
      <c r="F150" s="170">
        <v>70017593</v>
      </c>
      <c r="G150" s="309">
        <v>100.5</v>
      </c>
    </row>
    <row r="151" spans="2:7" ht="15.75" thickBot="1" x14ac:dyDescent="0.3">
      <c r="B151" s="152" t="s">
        <v>1988</v>
      </c>
      <c r="C151" s="172" t="s">
        <v>2075</v>
      </c>
      <c r="D151" s="170">
        <v>12590300</v>
      </c>
      <c r="E151" s="170">
        <v>11540300</v>
      </c>
      <c r="F151" s="170">
        <v>11455593</v>
      </c>
      <c r="G151" s="309">
        <v>99.3</v>
      </c>
    </row>
    <row r="152" spans="2:7" ht="15.75" thickBot="1" x14ac:dyDescent="0.3">
      <c r="B152" s="152" t="s">
        <v>1989</v>
      </c>
      <c r="C152" s="172" t="s">
        <v>2076</v>
      </c>
      <c r="D152" s="170">
        <v>1200000</v>
      </c>
      <c r="E152" s="170">
        <v>986274</v>
      </c>
      <c r="F152" s="170">
        <v>979726</v>
      </c>
      <c r="G152" s="309">
        <v>99.3</v>
      </c>
    </row>
    <row r="153" spans="2:7" ht="15.75" thickBot="1" x14ac:dyDescent="0.3">
      <c r="B153" s="153" t="s">
        <v>1990</v>
      </c>
      <c r="C153" s="224" t="s">
        <v>1991</v>
      </c>
      <c r="D153" s="159">
        <v>81562841</v>
      </c>
      <c r="E153" s="159">
        <v>84562841</v>
      </c>
      <c r="F153" s="159">
        <v>84562841</v>
      </c>
      <c r="G153" s="157">
        <v>100</v>
      </c>
    </row>
    <row r="154" spans="2:7" ht="15.75" thickBot="1" x14ac:dyDescent="0.3">
      <c r="B154" s="153" t="s">
        <v>1992</v>
      </c>
      <c r="C154" s="224" t="s">
        <v>1993</v>
      </c>
      <c r="D154" s="159">
        <v>81300000</v>
      </c>
      <c r="E154" s="159">
        <v>80071000</v>
      </c>
      <c r="F154" s="159">
        <v>80070790</v>
      </c>
      <c r="G154" s="157">
        <v>100</v>
      </c>
    </row>
    <row r="155" spans="2:7" ht="15.75" thickBot="1" x14ac:dyDescent="0.3">
      <c r="B155" s="153" t="s">
        <v>1994</v>
      </c>
      <c r="C155" s="224" t="s">
        <v>1995</v>
      </c>
      <c r="D155" s="159">
        <v>156800770</v>
      </c>
      <c r="E155" s="159">
        <v>174694530</v>
      </c>
      <c r="F155" s="159">
        <v>174781394</v>
      </c>
      <c r="G155" s="157">
        <v>100</v>
      </c>
    </row>
    <row r="156" spans="2:7" ht="15.75" thickBot="1" x14ac:dyDescent="0.3">
      <c r="B156" s="232">
        <v>7000</v>
      </c>
      <c r="C156" s="224" t="s">
        <v>1996</v>
      </c>
      <c r="D156" s="159">
        <v>13665088</v>
      </c>
      <c r="E156" s="159">
        <v>14303332</v>
      </c>
      <c r="F156" s="159">
        <v>14351419</v>
      </c>
      <c r="G156" s="157">
        <v>100.3</v>
      </c>
    </row>
    <row r="157" spans="2:7" ht="15.75" thickBot="1" x14ac:dyDescent="0.3">
      <c r="B157" s="233">
        <v>6.9999999999999998E+301</v>
      </c>
      <c r="C157" s="172" t="s">
        <v>2077</v>
      </c>
      <c r="D157" s="170">
        <v>13665088</v>
      </c>
      <c r="E157" s="170">
        <v>14303332</v>
      </c>
      <c r="F157" s="170">
        <v>14351419</v>
      </c>
      <c r="G157" s="309">
        <v>100.3</v>
      </c>
    </row>
    <row r="158" spans="2:7" ht="15.75" thickBot="1" x14ac:dyDescent="0.3">
      <c r="B158" s="232">
        <v>70000</v>
      </c>
      <c r="C158" s="224" t="s">
        <v>1997</v>
      </c>
      <c r="D158" s="159">
        <v>141615732</v>
      </c>
      <c r="E158" s="159">
        <v>159190673</v>
      </c>
      <c r="F158" s="159">
        <v>159229461</v>
      </c>
      <c r="G158" s="157">
        <v>100</v>
      </c>
    </row>
    <row r="159" spans="2:7" ht="15.75" thickBot="1" x14ac:dyDescent="0.3">
      <c r="B159" s="233" t="s">
        <v>1998</v>
      </c>
      <c r="C159" s="172" t="s">
        <v>2078</v>
      </c>
      <c r="D159" s="170">
        <v>128859625</v>
      </c>
      <c r="E159" s="170">
        <v>145287361</v>
      </c>
      <c r="F159" s="170">
        <v>145313807</v>
      </c>
      <c r="G159" s="309">
        <v>100</v>
      </c>
    </row>
    <row r="160" spans="2:7" ht="15.75" thickBot="1" x14ac:dyDescent="0.3">
      <c r="B160" s="233" t="s">
        <v>1999</v>
      </c>
      <c r="C160" s="172" t="s">
        <v>2079</v>
      </c>
      <c r="D160" s="170">
        <v>12756107</v>
      </c>
      <c r="E160" s="170">
        <v>13903312</v>
      </c>
      <c r="F160" s="170">
        <v>13915654</v>
      </c>
      <c r="G160" s="309">
        <v>100.1</v>
      </c>
    </row>
    <row r="161" spans="2:7" ht="15.75" thickBot="1" x14ac:dyDescent="0.3">
      <c r="B161" s="232">
        <v>700000</v>
      </c>
      <c r="C161" s="224" t="s">
        <v>2000</v>
      </c>
      <c r="D161" s="159">
        <v>1519950</v>
      </c>
      <c r="E161" s="159">
        <v>1200525</v>
      </c>
      <c r="F161" s="159">
        <v>1200514</v>
      </c>
      <c r="G161" s="157">
        <v>100</v>
      </c>
    </row>
    <row r="162" spans="2:7" ht="15.75" thickBot="1" x14ac:dyDescent="0.3">
      <c r="B162" s="233" t="s">
        <v>2001</v>
      </c>
      <c r="C162" s="172" t="s">
        <v>2002</v>
      </c>
      <c r="D162" s="170">
        <v>1519950</v>
      </c>
      <c r="E162" s="170">
        <v>1200525</v>
      </c>
      <c r="F162" s="170">
        <v>1200514</v>
      </c>
      <c r="G162" s="309">
        <v>100</v>
      </c>
    </row>
    <row r="163" spans="2:7" ht="15.75" thickBot="1" x14ac:dyDescent="0.3">
      <c r="B163" s="153"/>
      <c r="C163" s="224" t="s">
        <v>2003</v>
      </c>
      <c r="D163" s="157"/>
      <c r="E163" s="157"/>
      <c r="F163" s="157"/>
      <c r="G163" s="157"/>
    </row>
    <row r="164" spans="2:7" ht="15.75" thickBot="1" x14ac:dyDescent="0.3">
      <c r="B164" s="153" t="s">
        <v>2004</v>
      </c>
      <c r="C164" s="224" t="s">
        <v>2005</v>
      </c>
      <c r="D164" s="159">
        <v>281976355</v>
      </c>
      <c r="E164" s="159">
        <v>241440121</v>
      </c>
      <c r="F164" s="159">
        <v>241468424</v>
      </c>
      <c r="G164" s="157">
        <v>100</v>
      </c>
    </row>
    <row r="165" spans="2:7" ht="15.75" thickBot="1" x14ac:dyDescent="0.3">
      <c r="B165" s="153" t="s">
        <v>2006</v>
      </c>
      <c r="C165" s="224" t="s">
        <v>2080</v>
      </c>
      <c r="D165" s="159">
        <v>51681681</v>
      </c>
      <c r="E165" s="159">
        <v>44492998</v>
      </c>
      <c r="F165" s="159">
        <v>44521302</v>
      </c>
      <c r="G165" s="157">
        <v>100.1</v>
      </c>
    </row>
    <row r="166" spans="2:7" ht="15.75" thickBot="1" x14ac:dyDescent="0.3">
      <c r="B166" s="152" t="s">
        <v>2007</v>
      </c>
      <c r="C166" s="172" t="s">
        <v>2081</v>
      </c>
      <c r="D166" s="170">
        <v>43798114</v>
      </c>
      <c r="E166" s="170">
        <v>39903431</v>
      </c>
      <c r="F166" s="170">
        <v>39931980</v>
      </c>
      <c r="G166" s="309">
        <v>100.1</v>
      </c>
    </row>
    <row r="167" spans="2:7" ht="15.75" thickBot="1" x14ac:dyDescent="0.3">
      <c r="B167" s="152" t="s">
        <v>2008</v>
      </c>
      <c r="C167" s="172" t="s">
        <v>2082</v>
      </c>
      <c r="D167" s="170">
        <v>7883567</v>
      </c>
      <c r="E167" s="170">
        <v>4589567</v>
      </c>
      <c r="F167" s="170">
        <v>4589322</v>
      </c>
      <c r="G167" s="309">
        <v>100</v>
      </c>
    </row>
    <row r="168" spans="2:7" ht="15.75" thickBot="1" x14ac:dyDescent="0.3">
      <c r="B168" s="153" t="s">
        <v>2009</v>
      </c>
      <c r="C168" s="224" t="s">
        <v>2010</v>
      </c>
      <c r="D168" s="159">
        <v>230294674</v>
      </c>
      <c r="E168" s="159">
        <v>196947123</v>
      </c>
      <c r="F168" s="159">
        <v>196947122</v>
      </c>
      <c r="G168" s="157">
        <v>100</v>
      </c>
    </row>
    <row r="169" spans="2:7" ht="15.75" thickBot="1" x14ac:dyDescent="0.3">
      <c r="B169" s="152" t="s">
        <v>2011</v>
      </c>
      <c r="C169" s="172" t="s">
        <v>2012</v>
      </c>
      <c r="D169" s="170">
        <v>144002519</v>
      </c>
      <c r="E169" s="170">
        <v>127133144</v>
      </c>
      <c r="F169" s="170">
        <v>127132809</v>
      </c>
      <c r="G169" s="309">
        <v>100</v>
      </c>
    </row>
    <row r="170" spans="2:7" ht="15.75" thickBot="1" x14ac:dyDescent="0.3">
      <c r="B170" s="152" t="s">
        <v>2013</v>
      </c>
      <c r="C170" s="172" t="s">
        <v>2014</v>
      </c>
      <c r="D170" s="170">
        <v>34651765</v>
      </c>
      <c r="E170" s="170">
        <v>42438225</v>
      </c>
      <c r="F170" s="170">
        <v>42438224</v>
      </c>
      <c r="G170" s="309">
        <v>100</v>
      </c>
    </row>
    <row r="171" spans="2:7" ht="15.75" thickBot="1" x14ac:dyDescent="0.3">
      <c r="B171" s="152" t="s">
        <v>2015</v>
      </c>
      <c r="C171" s="172" t="s">
        <v>2016</v>
      </c>
      <c r="D171" s="170">
        <v>11036471</v>
      </c>
      <c r="E171" s="170">
        <v>7529826</v>
      </c>
      <c r="F171" s="170">
        <v>7529825</v>
      </c>
      <c r="G171" s="309">
        <v>100</v>
      </c>
    </row>
    <row r="172" spans="2:7" ht="15.75" thickBot="1" x14ac:dyDescent="0.3">
      <c r="B172" s="152" t="s">
        <v>2017</v>
      </c>
      <c r="C172" s="172" t="s">
        <v>2018</v>
      </c>
      <c r="D172" s="170">
        <v>40603919</v>
      </c>
      <c r="E172" s="170">
        <v>19845928</v>
      </c>
      <c r="F172" s="170">
        <v>19846264</v>
      </c>
      <c r="G172" s="309">
        <v>100</v>
      </c>
    </row>
    <row r="173" spans="2:7" ht="15.75" thickBot="1" x14ac:dyDescent="0.3">
      <c r="B173" s="152"/>
      <c r="C173" s="224" t="s">
        <v>2019</v>
      </c>
      <c r="D173" s="234"/>
      <c r="E173" s="235"/>
      <c r="F173" s="236"/>
      <c r="G173" s="157"/>
    </row>
    <row r="174" spans="2:7" ht="15.75" thickBot="1" x14ac:dyDescent="0.3">
      <c r="B174" s="153" t="s">
        <v>2020</v>
      </c>
      <c r="C174" s="224" t="s">
        <v>2021</v>
      </c>
      <c r="D174" s="234" t="s">
        <v>2022</v>
      </c>
      <c r="E174" s="235" t="s">
        <v>2023</v>
      </c>
      <c r="F174" s="236" t="s">
        <v>2024</v>
      </c>
      <c r="G174" s="157">
        <v>100</v>
      </c>
    </row>
    <row r="175" spans="2:7" ht="15.75" thickBot="1" x14ac:dyDescent="0.3">
      <c r="B175" s="153" t="s">
        <v>2025</v>
      </c>
      <c r="C175" s="224" t="s">
        <v>2026</v>
      </c>
      <c r="D175" s="234" t="s">
        <v>2022</v>
      </c>
      <c r="E175" s="235" t="s">
        <v>2023</v>
      </c>
      <c r="F175" s="236" t="s">
        <v>2024</v>
      </c>
      <c r="G175" s="157">
        <v>100</v>
      </c>
    </row>
    <row r="176" spans="2:7" ht="15.75" thickBot="1" x14ac:dyDescent="0.3">
      <c r="B176" s="152" t="s">
        <v>2027</v>
      </c>
      <c r="C176" s="172" t="s">
        <v>2028</v>
      </c>
      <c r="D176" s="162" t="s">
        <v>2029</v>
      </c>
      <c r="E176" s="308" t="s">
        <v>2030</v>
      </c>
      <c r="F176" s="223" t="s">
        <v>2031</v>
      </c>
      <c r="G176" s="309">
        <v>100</v>
      </c>
    </row>
    <row r="177" spans="2:7" ht="15.75" thickBot="1" x14ac:dyDescent="0.3">
      <c r="B177" s="152" t="s">
        <v>2032</v>
      </c>
      <c r="C177" s="172" t="s">
        <v>2033</v>
      </c>
      <c r="D177" s="162" t="s">
        <v>2034</v>
      </c>
      <c r="E177" s="308" t="s">
        <v>2035</v>
      </c>
      <c r="F177" s="223" t="s">
        <v>2036</v>
      </c>
      <c r="G177" s="309">
        <v>100</v>
      </c>
    </row>
    <row r="178" spans="2:7" ht="15.75" thickBot="1" x14ac:dyDescent="0.3">
      <c r="B178" s="152" t="s">
        <v>2037</v>
      </c>
      <c r="C178" s="172" t="s">
        <v>2038</v>
      </c>
      <c r="D178" s="162" t="s">
        <v>2039</v>
      </c>
      <c r="E178" s="308" t="s">
        <v>2040</v>
      </c>
      <c r="F178" s="223" t="s">
        <v>2041</v>
      </c>
      <c r="G178" s="309">
        <v>100</v>
      </c>
    </row>
    <row r="179" spans="2:7" ht="15.75" thickBot="1" x14ac:dyDescent="0.3">
      <c r="B179" s="153" t="s">
        <v>2042</v>
      </c>
      <c r="C179" s="224" t="s">
        <v>2083</v>
      </c>
      <c r="D179" s="234" t="s">
        <v>2043</v>
      </c>
      <c r="E179" s="235" t="s">
        <v>2044</v>
      </c>
      <c r="F179" s="236" t="s">
        <v>2045</v>
      </c>
      <c r="G179" s="157">
        <v>100</v>
      </c>
    </row>
    <row r="180" spans="2:7" ht="15.75" thickBot="1" x14ac:dyDescent="0.3">
      <c r="B180" s="153">
        <v>9706</v>
      </c>
      <c r="C180" s="224" t="s">
        <v>2084</v>
      </c>
      <c r="D180" s="234" t="s">
        <v>2046</v>
      </c>
      <c r="E180" s="235" t="s">
        <v>2047</v>
      </c>
      <c r="F180" s="235" t="s">
        <v>2048</v>
      </c>
      <c r="G180" s="236">
        <v>100</v>
      </c>
    </row>
    <row r="181" spans="2:7" ht="30" thickBot="1" x14ac:dyDescent="0.3">
      <c r="B181" s="153" t="s">
        <v>2049</v>
      </c>
      <c r="C181" s="224" t="s">
        <v>2085</v>
      </c>
      <c r="D181" s="234">
        <v>0</v>
      </c>
      <c r="E181" s="235">
        <v>0</v>
      </c>
      <c r="F181" s="235">
        <v>0</v>
      </c>
      <c r="G181" s="236">
        <v>0</v>
      </c>
    </row>
    <row r="182" spans="2:7" ht="15.75" thickBot="1" x14ac:dyDescent="0.3">
      <c r="B182" s="153" t="s">
        <v>2050</v>
      </c>
      <c r="C182" s="224" t="s">
        <v>2086</v>
      </c>
      <c r="D182" s="234" t="s">
        <v>2051</v>
      </c>
      <c r="E182" s="235" t="s">
        <v>2051</v>
      </c>
      <c r="F182" s="235" t="s">
        <v>2052</v>
      </c>
      <c r="G182" s="236">
        <v>98.2</v>
      </c>
    </row>
    <row r="183" spans="2:7" ht="15.75" thickBot="1" x14ac:dyDescent="0.3">
      <c r="B183" s="153" t="s">
        <v>2053</v>
      </c>
      <c r="C183" s="224" t="s">
        <v>2054</v>
      </c>
      <c r="D183" s="234">
        <v>0</v>
      </c>
      <c r="E183" s="235" t="s">
        <v>2055</v>
      </c>
      <c r="F183" s="235" t="s">
        <v>2056</v>
      </c>
      <c r="G183" s="236">
        <v>94.5</v>
      </c>
    </row>
    <row r="184" spans="2:7" ht="15.75" thickBot="1" x14ac:dyDescent="0.3">
      <c r="B184" s="613"/>
      <c r="C184" s="614"/>
      <c r="D184" s="614"/>
      <c r="E184" s="614"/>
      <c r="F184" s="614"/>
      <c r="G184" s="615"/>
    </row>
    <row r="185" spans="2:7" ht="15.75" thickBot="1" x14ac:dyDescent="0.3">
      <c r="B185" s="153"/>
      <c r="C185" s="224" t="s">
        <v>2057</v>
      </c>
      <c r="D185" s="159">
        <v>2251962872</v>
      </c>
      <c r="E185" s="159">
        <v>2186719303</v>
      </c>
      <c r="F185" s="159">
        <v>2185926130</v>
      </c>
      <c r="G185" s="157">
        <v>100</v>
      </c>
    </row>
    <row r="186" spans="2:7" x14ac:dyDescent="0.25">
      <c r="B186" s="148" t="s">
        <v>2058</v>
      </c>
    </row>
  </sheetData>
  <mergeCells count="103">
    <mergeCell ref="C9:C12"/>
    <mergeCell ref="D9:E12"/>
    <mergeCell ref="F9:F12"/>
    <mergeCell ref="C13:C16"/>
    <mergeCell ref="D13:E16"/>
    <mergeCell ref="F13:F16"/>
    <mergeCell ref="C3:C4"/>
    <mergeCell ref="D3:E4"/>
    <mergeCell ref="F3:F4"/>
    <mergeCell ref="B5:F5"/>
    <mergeCell ref="C6:C8"/>
    <mergeCell ref="D6:E8"/>
    <mergeCell ref="F6:F8"/>
    <mergeCell ref="B25:F25"/>
    <mergeCell ref="C26:C29"/>
    <mergeCell ref="D26:E29"/>
    <mergeCell ref="F26:F29"/>
    <mergeCell ref="C30:C33"/>
    <mergeCell ref="D30:E33"/>
    <mergeCell ref="F30:F33"/>
    <mergeCell ref="C17:C20"/>
    <mergeCell ref="D17:E20"/>
    <mergeCell ref="F17:F20"/>
    <mergeCell ref="C21:C24"/>
    <mergeCell ref="D21:E21"/>
    <mergeCell ref="D22:E22"/>
    <mergeCell ref="D23:E23"/>
    <mergeCell ref="D24:E24"/>
    <mergeCell ref="F21:F24"/>
    <mergeCell ref="C42:C45"/>
    <mergeCell ref="D42:E45"/>
    <mergeCell ref="F42:F45"/>
    <mergeCell ref="C46:C48"/>
    <mergeCell ref="D46:E48"/>
    <mergeCell ref="F46:F48"/>
    <mergeCell ref="C34:C37"/>
    <mergeCell ref="D34:E37"/>
    <mergeCell ref="F34:F37"/>
    <mergeCell ref="C38:C41"/>
    <mergeCell ref="D38:E41"/>
    <mergeCell ref="F38:F41"/>
    <mergeCell ref="C56:C59"/>
    <mergeCell ref="D56:E56"/>
    <mergeCell ref="D57:E57"/>
    <mergeCell ref="D58:E58"/>
    <mergeCell ref="D59:E59"/>
    <mergeCell ref="F56:F59"/>
    <mergeCell ref="C49:C52"/>
    <mergeCell ref="D49:E52"/>
    <mergeCell ref="F49:F52"/>
    <mergeCell ref="C53:C55"/>
    <mergeCell ref="D53:E53"/>
    <mergeCell ref="D54:E54"/>
    <mergeCell ref="D55:E55"/>
    <mergeCell ref="F53:F55"/>
    <mergeCell ref="B64:F64"/>
    <mergeCell ref="C65:C68"/>
    <mergeCell ref="D65:E68"/>
    <mergeCell ref="F65:F68"/>
    <mergeCell ref="C69:C73"/>
    <mergeCell ref="D69:E73"/>
    <mergeCell ref="F69:F73"/>
    <mergeCell ref="C60:C63"/>
    <mergeCell ref="D60:E60"/>
    <mergeCell ref="D61:E61"/>
    <mergeCell ref="D62:E62"/>
    <mergeCell ref="D63:E63"/>
    <mergeCell ref="F60:F63"/>
    <mergeCell ref="C82:D85"/>
    <mergeCell ref="F82:F85"/>
    <mergeCell ref="C86:D93"/>
    <mergeCell ref="C94:D94"/>
    <mergeCell ref="B95:F95"/>
    <mergeCell ref="C96:D99"/>
    <mergeCell ref="F96:F99"/>
    <mergeCell ref="C74:C77"/>
    <mergeCell ref="D74:E74"/>
    <mergeCell ref="D75:E75"/>
    <mergeCell ref="D76:E76"/>
    <mergeCell ref="D77:E77"/>
    <mergeCell ref="C78:D81"/>
    <mergeCell ref="C108:D112"/>
    <mergeCell ref="F108:F112"/>
    <mergeCell ref="B113:F113"/>
    <mergeCell ref="C114:D114"/>
    <mergeCell ref="C115:D115"/>
    <mergeCell ref="C116:D116"/>
    <mergeCell ref="C100:D100"/>
    <mergeCell ref="C101:D101"/>
    <mergeCell ref="C102:D102"/>
    <mergeCell ref="C103:D103"/>
    <mergeCell ref="F100:F103"/>
    <mergeCell ref="C104:D107"/>
    <mergeCell ref="F104:F107"/>
    <mergeCell ref="C122:D122"/>
    <mergeCell ref="F119:F122"/>
    <mergeCell ref="B184:G184"/>
    <mergeCell ref="C117:D117"/>
    <mergeCell ref="C118:D118"/>
    <mergeCell ref="F114:F118"/>
    <mergeCell ref="C119:D119"/>
    <mergeCell ref="C120:D120"/>
    <mergeCell ref="C121:D1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J71"/>
  <sheetViews>
    <sheetView workbookViewId="0">
      <selection activeCell="D38" sqref="D38"/>
    </sheetView>
  </sheetViews>
  <sheetFormatPr defaultRowHeight="15" x14ac:dyDescent="0.25"/>
  <cols>
    <col min="1" max="1" width="9.140625" style="1"/>
    <col min="2" max="2" width="51.85546875" style="1" customWidth="1"/>
    <col min="3" max="3" width="25.85546875" style="1" customWidth="1"/>
    <col min="4" max="4" width="26.7109375" style="1" customWidth="1"/>
    <col min="5" max="5" width="40.5703125" style="1" bestFit="1" customWidth="1"/>
    <col min="6" max="6" width="10.7109375" style="1" bestFit="1" customWidth="1"/>
    <col min="7" max="7" width="12" style="1" customWidth="1"/>
    <col min="8" max="8" width="13.7109375" style="1" customWidth="1"/>
    <col min="9" max="16384" width="9.140625" style="1"/>
  </cols>
  <sheetData>
    <row r="2" spans="2:7" ht="15.75" thickBot="1" x14ac:dyDescent="0.3">
      <c r="B2" s="5" t="s">
        <v>1</v>
      </c>
    </row>
    <row r="3" spans="2:7" x14ac:dyDescent="0.25">
      <c r="B3" s="238" t="s">
        <v>2</v>
      </c>
      <c r="C3" s="243" t="s">
        <v>3</v>
      </c>
      <c r="D3" s="243" t="s">
        <v>5</v>
      </c>
      <c r="E3" s="483" t="s">
        <v>7</v>
      </c>
      <c r="F3" s="243" t="s">
        <v>5</v>
      </c>
    </row>
    <row r="4" spans="2:7" ht="15.75" thickBot="1" x14ac:dyDescent="0.3">
      <c r="B4" s="239"/>
      <c r="C4" s="244" t="s">
        <v>4</v>
      </c>
      <c r="D4" s="244" t="s">
        <v>6</v>
      </c>
      <c r="E4" s="484"/>
      <c r="F4" s="244" t="s">
        <v>6</v>
      </c>
    </row>
    <row r="5" spans="2:7" ht="15.75" thickBot="1" x14ac:dyDescent="0.3">
      <c r="B5" s="3" t="s">
        <v>8</v>
      </c>
      <c r="C5" s="4">
        <v>1400679</v>
      </c>
      <c r="D5" s="241" t="s">
        <v>9</v>
      </c>
      <c r="E5" s="241">
        <v>251.5</v>
      </c>
      <c r="F5" s="241" t="s">
        <v>10</v>
      </c>
    </row>
    <row r="6" spans="2:7" ht="15.75" thickBot="1" x14ac:dyDescent="0.3">
      <c r="B6" s="3" t="s">
        <v>11</v>
      </c>
      <c r="C6" s="4">
        <v>157969</v>
      </c>
      <c r="D6" s="241" t="s">
        <v>12</v>
      </c>
      <c r="E6" s="241">
        <v>94.25</v>
      </c>
      <c r="F6" s="241" t="s">
        <v>13</v>
      </c>
    </row>
    <row r="7" spans="2:7" ht="15.75" thickBot="1" x14ac:dyDescent="0.3">
      <c r="B7" s="3" t="s">
        <v>14</v>
      </c>
      <c r="C7" s="241">
        <v>987</v>
      </c>
      <c r="D7" s="241" t="s">
        <v>15</v>
      </c>
      <c r="E7" s="241">
        <v>77.239999999999995</v>
      </c>
      <c r="F7" s="241" t="s">
        <v>16</v>
      </c>
    </row>
    <row r="8" spans="2:7" ht="15.75" thickBot="1" x14ac:dyDescent="0.3">
      <c r="B8" s="3" t="s">
        <v>17</v>
      </c>
      <c r="C8" s="4">
        <v>351471</v>
      </c>
      <c r="D8" s="241" t="s">
        <v>18</v>
      </c>
      <c r="E8" s="241">
        <v>567.05999999999995</v>
      </c>
      <c r="F8" s="241" t="s">
        <v>19</v>
      </c>
    </row>
    <row r="9" spans="2:7" x14ac:dyDescent="0.25">
      <c r="B9" s="6" t="s">
        <v>20</v>
      </c>
    </row>
    <row r="11" spans="2:7" s="12" customFormat="1" ht="15.75" thickBot="1" x14ac:dyDescent="0.3">
      <c r="B11" s="5" t="s">
        <v>42</v>
      </c>
    </row>
    <row r="12" spans="2:7" ht="15.75" thickBot="1" x14ac:dyDescent="0.3">
      <c r="B12" s="7" t="s">
        <v>21</v>
      </c>
      <c r="C12" s="481" t="s">
        <v>22</v>
      </c>
      <c r="D12" s="482"/>
      <c r="E12" s="481" t="s">
        <v>23</v>
      </c>
      <c r="F12" s="482"/>
      <c r="G12" s="175"/>
    </row>
    <row r="13" spans="2:7" ht="15.75" thickBot="1" x14ac:dyDescent="0.3">
      <c r="B13" s="8"/>
      <c r="C13" s="9">
        <v>42735</v>
      </c>
      <c r="D13" s="9">
        <v>43100</v>
      </c>
      <c r="E13" s="9">
        <v>42735</v>
      </c>
      <c r="F13" s="9">
        <v>43100</v>
      </c>
      <c r="G13" s="175"/>
    </row>
    <row r="14" spans="2:7" ht="15.75" thickBot="1" x14ac:dyDescent="0.3">
      <c r="B14" s="247" t="s">
        <v>24</v>
      </c>
      <c r="C14" s="10" t="s">
        <v>25</v>
      </c>
      <c r="D14" s="11">
        <v>1064393</v>
      </c>
      <c r="E14" s="10">
        <v>417.46</v>
      </c>
      <c r="F14" s="10">
        <v>428.31</v>
      </c>
      <c r="G14" s="175"/>
    </row>
    <row r="15" spans="2:7" ht="15.75" thickBot="1" x14ac:dyDescent="0.3">
      <c r="B15" s="247" t="s">
        <v>26</v>
      </c>
      <c r="C15" s="10" t="s">
        <v>27</v>
      </c>
      <c r="D15" s="11">
        <v>16467</v>
      </c>
      <c r="E15" s="10">
        <v>388.8</v>
      </c>
      <c r="F15" s="10">
        <v>405.26</v>
      </c>
      <c r="G15" s="175"/>
    </row>
    <row r="16" spans="2:7" ht="15.75" thickBot="1" x14ac:dyDescent="0.3">
      <c r="B16" s="247" t="s">
        <v>28</v>
      </c>
      <c r="C16" s="10" t="s">
        <v>29</v>
      </c>
      <c r="D16" s="11">
        <v>235706</v>
      </c>
      <c r="E16" s="10">
        <v>263.27</v>
      </c>
      <c r="F16" s="10">
        <v>265.58999999999997</v>
      </c>
      <c r="G16" s="175"/>
    </row>
    <row r="17" spans="2:7" ht="15.75" thickBot="1" x14ac:dyDescent="0.3">
      <c r="B17" s="247" t="s">
        <v>30</v>
      </c>
      <c r="C17" s="10" t="s">
        <v>31</v>
      </c>
      <c r="D17" s="11">
        <v>294914</v>
      </c>
      <c r="E17" s="10">
        <v>245.31</v>
      </c>
      <c r="F17" s="10">
        <v>250.06</v>
      </c>
      <c r="G17" s="175"/>
    </row>
    <row r="18" spans="2:7" ht="15.75" thickBot="1" x14ac:dyDescent="0.3">
      <c r="B18" s="247" t="s">
        <v>32</v>
      </c>
      <c r="C18" s="10" t="s">
        <v>33</v>
      </c>
      <c r="D18" s="11">
        <v>47147</v>
      </c>
      <c r="E18" s="10">
        <v>190.15</v>
      </c>
      <c r="F18" s="10">
        <v>195.4</v>
      </c>
      <c r="G18" s="175"/>
    </row>
    <row r="19" spans="2:7" ht="15.75" thickBot="1" x14ac:dyDescent="0.3">
      <c r="B19" s="247" t="s">
        <v>34</v>
      </c>
      <c r="C19" s="10" t="s">
        <v>35</v>
      </c>
      <c r="D19" s="11">
        <v>21253</v>
      </c>
      <c r="E19" s="10">
        <v>129.72</v>
      </c>
      <c r="F19" s="10">
        <v>131.07</v>
      </c>
      <c r="G19" s="175"/>
    </row>
    <row r="20" spans="2:7" x14ac:dyDescent="0.25">
      <c r="B20" s="258" t="s">
        <v>36</v>
      </c>
      <c r="C20" s="248" t="s">
        <v>37</v>
      </c>
      <c r="D20" s="249">
        <v>1679880</v>
      </c>
      <c r="E20" s="250" t="s">
        <v>38</v>
      </c>
      <c r="F20" s="250" t="s">
        <v>38</v>
      </c>
      <c r="G20" s="175"/>
    </row>
    <row r="21" spans="2:7" ht="15.75" thickBot="1" x14ac:dyDescent="0.3">
      <c r="B21" s="247" t="s">
        <v>39</v>
      </c>
      <c r="C21" s="10">
        <v>19</v>
      </c>
      <c r="D21" s="10">
        <v>11</v>
      </c>
      <c r="E21" s="10" t="s">
        <v>38</v>
      </c>
      <c r="F21" s="10" t="s">
        <v>38</v>
      </c>
      <c r="G21" s="175"/>
    </row>
    <row r="22" spans="2:7" ht="15.75" thickBot="1" x14ac:dyDescent="0.3">
      <c r="B22" s="247" t="s">
        <v>40</v>
      </c>
      <c r="C22" s="10" t="s">
        <v>41</v>
      </c>
      <c r="D22" s="11">
        <v>26534</v>
      </c>
      <c r="E22" s="10" t="s">
        <v>38</v>
      </c>
      <c r="F22" s="10" t="s">
        <v>38</v>
      </c>
      <c r="G22" s="175"/>
    </row>
    <row r="23" spans="2:7" x14ac:dyDescent="0.25">
      <c r="B23" s="6" t="s">
        <v>20</v>
      </c>
    </row>
    <row r="25" spans="2:7" ht="15.75" thickBot="1" x14ac:dyDescent="0.3">
      <c r="B25" s="15" t="s">
        <v>43</v>
      </c>
    </row>
    <row r="26" spans="2:7" ht="17.25" thickBot="1" x14ac:dyDescent="0.3">
      <c r="B26" s="479" t="s">
        <v>44</v>
      </c>
      <c r="C26" s="481" t="s">
        <v>45</v>
      </c>
      <c r="D26" s="482"/>
    </row>
    <row r="27" spans="2:7" ht="15.75" thickBot="1" x14ac:dyDescent="0.3">
      <c r="B27" s="480"/>
      <c r="C27" s="13" t="s">
        <v>46</v>
      </c>
      <c r="D27" s="13" t="s">
        <v>47</v>
      </c>
    </row>
    <row r="28" spans="2:7" ht="15.75" thickBot="1" x14ac:dyDescent="0.3">
      <c r="B28" s="247" t="s">
        <v>48</v>
      </c>
      <c r="C28" s="14">
        <v>455.7</v>
      </c>
      <c r="D28" s="14">
        <v>469.6</v>
      </c>
    </row>
    <row r="29" spans="2:7" ht="15.75" thickBot="1" x14ac:dyDescent="0.3">
      <c r="B29" s="247" t="s">
        <v>49</v>
      </c>
      <c r="C29" s="14">
        <v>532.29999999999995</v>
      </c>
      <c r="D29" s="14">
        <v>547.4</v>
      </c>
    </row>
    <row r="30" spans="2:7" ht="15.75" thickBot="1" x14ac:dyDescent="0.3">
      <c r="B30" s="247" t="s">
        <v>50</v>
      </c>
      <c r="C30" s="14">
        <v>475.1</v>
      </c>
      <c r="D30" s="14">
        <v>492</v>
      </c>
    </row>
    <row r="31" spans="2:7" ht="15.75" thickBot="1" x14ac:dyDescent="0.3">
      <c r="B31" s="247" t="s">
        <v>51</v>
      </c>
      <c r="C31" s="14">
        <v>510.6</v>
      </c>
      <c r="D31" s="14">
        <v>510.1</v>
      </c>
    </row>
    <row r="32" spans="2:7" ht="15.75" thickBot="1" x14ac:dyDescent="0.3">
      <c r="B32" s="247" t="s">
        <v>52</v>
      </c>
      <c r="C32" s="14">
        <v>391</v>
      </c>
      <c r="D32" s="14">
        <v>395</v>
      </c>
    </row>
    <row r="33" spans="2:5" ht="15.75" thickBot="1" x14ac:dyDescent="0.3">
      <c r="B33" s="247" t="s">
        <v>53</v>
      </c>
      <c r="C33" s="14">
        <v>419.2</v>
      </c>
      <c r="D33" s="14">
        <v>418.2</v>
      </c>
    </row>
    <row r="34" spans="2:5" x14ac:dyDescent="0.25">
      <c r="B34" s="6" t="s">
        <v>20</v>
      </c>
    </row>
    <row r="35" spans="2:5" x14ac:dyDescent="0.25">
      <c r="B35" s="6" t="s">
        <v>54</v>
      </c>
    </row>
    <row r="37" spans="2:5" ht="15.75" thickBot="1" x14ac:dyDescent="0.3">
      <c r="B37" s="5" t="s">
        <v>74</v>
      </c>
    </row>
    <row r="38" spans="2:5" ht="29.25" thickBot="1" x14ac:dyDescent="0.3">
      <c r="B38" s="17" t="s">
        <v>55</v>
      </c>
      <c r="C38" s="472" t="s">
        <v>56</v>
      </c>
      <c r="D38" s="471" t="s">
        <v>57</v>
      </c>
      <c r="E38" s="472" t="s">
        <v>58</v>
      </c>
    </row>
    <row r="39" spans="2:5" ht="15.75" thickBot="1" x14ac:dyDescent="0.3">
      <c r="B39" s="18" t="s">
        <v>59</v>
      </c>
      <c r="C39" s="14">
        <v>67</v>
      </c>
      <c r="D39" s="473">
        <v>1264.81</v>
      </c>
      <c r="E39" s="14">
        <v>79.27</v>
      </c>
    </row>
    <row r="40" spans="2:5" ht="15.75" thickBot="1" x14ac:dyDescent="0.3">
      <c r="B40" s="18" t="s">
        <v>60</v>
      </c>
      <c r="C40" s="14">
        <v>88</v>
      </c>
      <c r="D40" s="473">
        <v>2029.15</v>
      </c>
      <c r="E40" s="14">
        <v>178.57</v>
      </c>
    </row>
    <row r="41" spans="2:5" ht="15.75" thickBot="1" x14ac:dyDescent="0.3">
      <c r="B41" s="18" t="s">
        <v>61</v>
      </c>
      <c r="C41" s="14">
        <v>356</v>
      </c>
      <c r="D41" s="473">
        <v>1614.09</v>
      </c>
      <c r="E41" s="14">
        <v>571.62</v>
      </c>
    </row>
    <row r="42" spans="2:5" ht="15.75" thickBot="1" x14ac:dyDescent="0.3">
      <c r="B42" s="18" t="s">
        <v>62</v>
      </c>
      <c r="C42" s="14">
        <v>105</v>
      </c>
      <c r="D42" s="473">
        <v>1661.83</v>
      </c>
      <c r="E42" s="14">
        <v>174.49</v>
      </c>
    </row>
    <row r="43" spans="2:5" ht="15.75" thickBot="1" x14ac:dyDescent="0.3">
      <c r="B43" s="18" t="s">
        <v>63</v>
      </c>
      <c r="C43" s="14">
        <v>99</v>
      </c>
      <c r="D43" s="473">
        <v>1565</v>
      </c>
      <c r="E43" s="14">
        <v>154.69999999999999</v>
      </c>
    </row>
    <row r="44" spans="2:5" ht="15.75" thickBot="1" x14ac:dyDescent="0.3">
      <c r="B44" s="18" t="s">
        <v>64</v>
      </c>
      <c r="C44" s="14">
        <v>193</v>
      </c>
      <c r="D44" s="473">
        <v>1874.42</v>
      </c>
      <c r="E44" s="14">
        <v>360.68</v>
      </c>
    </row>
    <row r="45" spans="2:5" ht="15.75" thickBot="1" x14ac:dyDescent="0.3">
      <c r="B45" s="18" t="s">
        <v>65</v>
      </c>
      <c r="C45" s="14">
        <v>103</v>
      </c>
      <c r="D45" s="473">
        <v>1071.26</v>
      </c>
      <c r="E45" s="14">
        <v>110.34</v>
      </c>
    </row>
    <row r="46" spans="2:5" ht="15.75" thickBot="1" x14ac:dyDescent="0.3">
      <c r="B46" s="18" t="s">
        <v>66</v>
      </c>
      <c r="C46" s="14">
        <v>107</v>
      </c>
      <c r="D46" s="473">
        <v>1222.02</v>
      </c>
      <c r="E46" s="14">
        <v>130.76</v>
      </c>
    </row>
    <row r="47" spans="2:5" ht="15.75" thickBot="1" x14ac:dyDescent="0.3">
      <c r="B47" s="18" t="s">
        <v>67</v>
      </c>
      <c r="C47" s="14">
        <v>34</v>
      </c>
      <c r="D47" s="473">
        <v>1979.03</v>
      </c>
      <c r="E47" s="14">
        <v>67.290000000000006</v>
      </c>
    </row>
    <row r="48" spans="2:5" ht="15.75" thickBot="1" x14ac:dyDescent="0.3">
      <c r="B48" s="18" t="s">
        <v>68</v>
      </c>
      <c r="C48" s="14">
        <v>42</v>
      </c>
      <c r="D48" s="473">
        <v>1173.8800000000001</v>
      </c>
      <c r="E48" s="14">
        <v>49.88</v>
      </c>
    </row>
    <row r="49" spans="2:5" ht="15.75" thickBot="1" x14ac:dyDescent="0.3">
      <c r="B49" s="18" t="s">
        <v>69</v>
      </c>
      <c r="C49" s="14">
        <v>151</v>
      </c>
      <c r="D49" s="473">
        <v>1901.81</v>
      </c>
      <c r="E49" s="14">
        <v>287.17</v>
      </c>
    </row>
    <row r="50" spans="2:5" ht="15.75" thickBot="1" x14ac:dyDescent="0.3">
      <c r="B50" s="18" t="s">
        <v>70</v>
      </c>
      <c r="C50" s="14">
        <v>101</v>
      </c>
      <c r="D50" s="473">
        <v>1221.45</v>
      </c>
      <c r="E50" s="14">
        <v>123.37</v>
      </c>
    </row>
    <row r="51" spans="2:5" ht="15.75" thickBot="1" x14ac:dyDescent="0.3">
      <c r="B51" s="20" t="s">
        <v>71</v>
      </c>
      <c r="C51" s="474">
        <v>1446</v>
      </c>
      <c r="D51" s="475" t="s">
        <v>38</v>
      </c>
      <c r="E51" s="475" t="s">
        <v>72</v>
      </c>
    </row>
    <row r="52" spans="2:5" ht="15.75" thickBot="1" x14ac:dyDescent="0.3">
      <c r="B52" s="20" t="s">
        <v>73</v>
      </c>
      <c r="C52" s="475">
        <v>121</v>
      </c>
      <c r="D52" s="476">
        <v>1582.4</v>
      </c>
      <c r="E52" s="475">
        <v>190.68</v>
      </c>
    </row>
    <row r="53" spans="2:5" x14ac:dyDescent="0.25">
      <c r="B53" s="6" t="s">
        <v>20</v>
      </c>
    </row>
    <row r="70" spans="3:10" x14ac:dyDescent="0.25">
      <c r="C70" s="279"/>
      <c r="D70" s="280"/>
      <c r="E70" s="280"/>
      <c r="F70" s="280"/>
      <c r="G70" s="279"/>
      <c r="H70" s="280"/>
      <c r="I70" s="280"/>
      <c r="J70" s="280"/>
    </row>
    <row r="71" spans="3:10" x14ac:dyDescent="0.25">
      <c r="C71" s="278"/>
      <c r="D71" s="270"/>
      <c r="E71" s="272"/>
      <c r="F71" s="274"/>
      <c r="G71" s="276"/>
      <c r="H71" s="272"/>
      <c r="I71" s="272"/>
      <c r="J71" s="272"/>
    </row>
  </sheetData>
  <mergeCells count="5">
    <mergeCell ref="B26:B27"/>
    <mergeCell ref="C26:D26"/>
    <mergeCell ref="E3:E4"/>
    <mergeCell ref="C12:D12"/>
    <mergeCell ref="E12:F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J99"/>
  <sheetViews>
    <sheetView workbookViewId="0"/>
  </sheetViews>
  <sheetFormatPr defaultRowHeight="15" x14ac:dyDescent="0.25"/>
  <cols>
    <col min="1" max="1" width="9.140625" style="1"/>
    <col min="2" max="2" width="32.42578125" style="1" customWidth="1"/>
    <col min="3" max="3" width="25.85546875" style="1" customWidth="1"/>
    <col min="4" max="4" width="26.7109375" style="1" customWidth="1"/>
    <col min="5" max="5" width="19.5703125" style="1" bestFit="1" customWidth="1"/>
    <col min="6" max="6" width="15.140625" style="1" bestFit="1" customWidth="1"/>
    <col min="7" max="7" width="12" style="1" customWidth="1"/>
    <col min="8" max="8" width="13.7109375" style="1" customWidth="1"/>
    <col min="9" max="9" width="9.140625" style="1"/>
    <col min="10" max="10" width="8.85546875" style="1" bestFit="1" customWidth="1"/>
    <col min="11" max="16384" width="9.140625" style="1"/>
  </cols>
  <sheetData>
    <row r="2" spans="2:8" ht="15.75" thickBot="1" x14ac:dyDescent="0.3">
      <c r="B2" s="15" t="s">
        <v>75</v>
      </c>
    </row>
    <row r="3" spans="2:8" ht="57.75" thickBot="1" x14ac:dyDescent="0.3">
      <c r="B3" s="33" t="s">
        <v>76</v>
      </c>
      <c r="C3" s="240" t="s">
        <v>77</v>
      </c>
      <c r="D3" s="240" t="s">
        <v>78</v>
      </c>
      <c r="E3" s="240" t="s">
        <v>79</v>
      </c>
      <c r="F3" s="240" t="s">
        <v>80</v>
      </c>
      <c r="G3" s="240" t="s">
        <v>81</v>
      </c>
      <c r="H3" s="240" t="s">
        <v>82</v>
      </c>
    </row>
    <row r="4" spans="2:8" ht="15.75" thickBot="1" x14ac:dyDescent="0.3">
      <c r="B4" s="247" t="s">
        <v>83</v>
      </c>
      <c r="C4" s="10">
        <v>573.41</v>
      </c>
      <c r="D4" s="10">
        <v>0</v>
      </c>
      <c r="E4" s="10">
        <v>61.38</v>
      </c>
      <c r="F4" s="37">
        <v>30.67</v>
      </c>
      <c r="G4" s="259">
        <v>665.46</v>
      </c>
      <c r="H4" s="259" t="s">
        <v>84</v>
      </c>
    </row>
    <row r="5" spans="2:8" ht="15.75" thickBot="1" x14ac:dyDescent="0.3">
      <c r="B5" s="247" t="s">
        <v>85</v>
      </c>
      <c r="C5" s="10" t="s">
        <v>86</v>
      </c>
      <c r="D5" s="10">
        <v>0</v>
      </c>
      <c r="E5" s="10">
        <v>390.89</v>
      </c>
      <c r="F5" s="37">
        <v>0</v>
      </c>
      <c r="G5" s="259" t="s">
        <v>87</v>
      </c>
      <c r="H5" s="259" t="s">
        <v>88</v>
      </c>
    </row>
    <row r="6" spans="2:8" ht="15.75" thickBot="1" x14ac:dyDescent="0.3">
      <c r="B6" s="247" t="s">
        <v>89</v>
      </c>
      <c r="C6" s="10" t="s">
        <v>90</v>
      </c>
      <c r="D6" s="10">
        <v>0</v>
      </c>
      <c r="E6" s="10">
        <v>196.75</v>
      </c>
      <c r="F6" s="37">
        <v>313.7</v>
      </c>
      <c r="G6" s="259" t="s">
        <v>91</v>
      </c>
      <c r="H6" s="259" t="s">
        <v>92</v>
      </c>
    </row>
    <row r="7" spans="2:8" ht="15.75" thickBot="1" x14ac:dyDescent="0.3">
      <c r="B7" s="247" t="s">
        <v>93</v>
      </c>
      <c r="C7" s="10">
        <v>345.42</v>
      </c>
      <c r="D7" s="10">
        <v>0</v>
      </c>
      <c r="E7" s="10">
        <v>52.52</v>
      </c>
      <c r="F7" s="37">
        <v>21.22</v>
      </c>
      <c r="G7" s="259">
        <v>419.16</v>
      </c>
      <c r="H7" s="259" t="s">
        <v>94</v>
      </c>
    </row>
    <row r="8" spans="2:8" ht="15.75" thickBot="1" x14ac:dyDescent="0.3">
      <c r="B8" s="247" t="s">
        <v>95</v>
      </c>
      <c r="C8" s="10">
        <v>601.4</v>
      </c>
      <c r="D8" s="10">
        <v>31.09</v>
      </c>
      <c r="E8" s="10">
        <v>102.69</v>
      </c>
      <c r="F8" s="37">
        <v>65.010000000000005</v>
      </c>
      <c r="G8" s="259">
        <v>800.19</v>
      </c>
      <c r="H8" s="259" t="s">
        <v>96</v>
      </c>
    </row>
    <row r="9" spans="2:8" ht="15.75" thickBot="1" x14ac:dyDescent="0.3">
      <c r="B9" s="247" t="s">
        <v>97</v>
      </c>
      <c r="C9" s="260">
        <v>1013.95</v>
      </c>
      <c r="D9" s="10">
        <v>43.23</v>
      </c>
      <c r="E9" s="10">
        <v>84.38</v>
      </c>
      <c r="F9" s="37">
        <v>165.31</v>
      </c>
      <c r="G9" s="259" t="s">
        <v>98</v>
      </c>
      <c r="H9" s="259" t="s">
        <v>99</v>
      </c>
    </row>
    <row r="10" spans="2:8" ht="15.75" thickBot="1" x14ac:dyDescent="0.3">
      <c r="B10" s="261" t="s">
        <v>36</v>
      </c>
      <c r="C10" s="259" t="s">
        <v>100</v>
      </c>
      <c r="D10" s="259">
        <v>74.319999999999993</v>
      </c>
      <c r="E10" s="259">
        <v>886.61</v>
      </c>
      <c r="F10" s="262">
        <v>595.91</v>
      </c>
      <c r="G10" s="259" t="s">
        <v>101</v>
      </c>
      <c r="H10" s="259" t="s">
        <v>102</v>
      </c>
    </row>
    <row r="11" spans="2:8" ht="15.75" thickBot="1" x14ac:dyDescent="0.3">
      <c r="B11" s="247" t="s">
        <v>82</v>
      </c>
      <c r="C11" s="10" t="s">
        <v>103</v>
      </c>
      <c r="D11" s="10" t="s">
        <v>104</v>
      </c>
      <c r="E11" s="10" t="s">
        <v>105</v>
      </c>
      <c r="F11" s="37" t="s">
        <v>106</v>
      </c>
      <c r="G11" s="263"/>
      <c r="H11" s="263"/>
    </row>
    <row r="12" spans="2:8" x14ac:dyDescent="0.25">
      <c r="B12" s="6" t="s">
        <v>107</v>
      </c>
    </row>
    <row r="14" spans="2:8" ht="15.75" thickBot="1" x14ac:dyDescent="0.3">
      <c r="B14" s="5" t="s">
        <v>108</v>
      </c>
    </row>
    <row r="15" spans="2:8" ht="15.75" thickBot="1" x14ac:dyDescent="0.3">
      <c r="B15" s="264"/>
      <c r="C15" s="496" t="s">
        <v>109</v>
      </c>
      <c r="D15" s="497"/>
      <c r="E15" s="497"/>
      <c r="F15" s="498"/>
    </row>
    <row r="16" spans="2:8" x14ac:dyDescent="0.25">
      <c r="B16" s="479" t="s">
        <v>110</v>
      </c>
      <c r="C16" s="22" t="s">
        <v>111</v>
      </c>
      <c r="D16" s="479" t="s">
        <v>113</v>
      </c>
      <c r="E16" s="479" t="s">
        <v>114</v>
      </c>
      <c r="F16" s="479" t="s">
        <v>115</v>
      </c>
    </row>
    <row r="17" spans="2:6" ht="15.75" thickBot="1" x14ac:dyDescent="0.3">
      <c r="B17" s="480"/>
      <c r="C17" s="13" t="s">
        <v>112</v>
      </c>
      <c r="D17" s="480"/>
      <c r="E17" s="480"/>
      <c r="F17" s="480"/>
    </row>
    <row r="18" spans="2:6" ht="15.75" thickBot="1" x14ac:dyDescent="0.3">
      <c r="B18" s="23">
        <v>42735</v>
      </c>
      <c r="C18" s="24">
        <v>0.82740000000000002</v>
      </c>
      <c r="D18" s="24">
        <v>9.1999999999999998E-3</v>
      </c>
      <c r="E18" s="24">
        <v>0.1089</v>
      </c>
      <c r="F18" s="24">
        <v>5.4399999999999997E-2</v>
      </c>
    </row>
    <row r="19" spans="2:6" ht="15.75" thickBot="1" x14ac:dyDescent="0.3">
      <c r="B19" s="23">
        <v>43100</v>
      </c>
      <c r="C19" s="24">
        <v>0.79490000000000005</v>
      </c>
      <c r="D19" s="24">
        <v>9.7999999999999997E-3</v>
      </c>
      <c r="E19" s="24">
        <v>0.1169</v>
      </c>
      <c r="F19" s="24">
        <v>7.8399999999999997E-2</v>
      </c>
    </row>
    <row r="20" spans="2:6" x14ac:dyDescent="0.25">
      <c r="B20" s="6" t="s">
        <v>107</v>
      </c>
    </row>
    <row r="22" spans="2:6" ht="15.75" thickBot="1" x14ac:dyDescent="0.3">
      <c r="B22" s="5" t="s">
        <v>116</v>
      </c>
    </row>
    <row r="23" spans="2:6" ht="15.75" thickBot="1" x14ac:dyDescent="0.3">
      <c r="B23" s="17" t="s">
        <v>117</v>
      </c>
      <c r="C23" s="246" t="s">
        <v>118</v>
      </c>
      <c r="D23" s="246" t="s">
        <v>119</v>
      </c>
    </row>
    <row r="24" spans="2:6" ht="15.75" thickBot="1" x14ac:dyDescent="0.3">
      <c r="B24" s="20" t="s">
        <v>120</v>
      </c>
      <c r="C24" s="14" t="s">
        <v>121</v>
      </c>
      <c r="D24" s="14" t="s">
        <v>122</v>
      </c>
    </row>
    <row r="25" spans="2:6" ht="15.75" thickBot="1" x14ac:dyDescent="0.3">
      <c r="B25" s="20" t="s">
        <v>123</v>
      </c>
      <c r="C25" s="14" t="s">
        <v>124</v>
      </c>
      <c r="D25" s="14" t="s">
        <v>125</v>
      </c>
    </row>
    <row r="26" spans="2:6" ht="15.75" thickBot="1" x14ac:dyDescent="0.3">
      <c r="B26" s="20" t="s">
        <v>126</v>
      </c>
      <c r="C26" s="14" t="s">
        <v>127</v>
      </c>
      <c r="D26" s="14" t="s">
        <v>128</v>
      </c>
    </row>
    <row r="27" spans="2:6" ht="15.75" thickBot="1" x14ac:dyDescent="0.3">
      <c r="B27" s="20" t="s">
        <v>129</v>
      </c>
      <c r="C27" s="14" t="s">
        <v>130</v>
      </c>
      <c r="D27" s="14" t="s">
        <v>131</v>
      </c>
    </row>
    <row r="28" spans="2:6" x14ac:dyDescent="0.25">
      <c r="B28" s="6" t="s">
        <v>132</v>
      </c>
    </row>
    <row r="30" spans="2:6" ht="15.75" thickBot="1" x14ac:dyDescent="0.3">
      <c r="B30" s="5" t="s">
        <v>134</v>
      </c>
    </row>
    <row r="31" spans="2:6" ht="15.75" thickBot="1" x14ac:dyDescent="0.3">
      <c r="B31" s="17" t="s">
        <v>76</v>
      </c>
      <c r="C31" s="246" t="s">
        <v>135</v>
      </c>
      <c r="D31" s="246" t="s">
        <v>136</v>
      </c>
    </row>
    <row r="32" spans="2:6" ht="15.75" thickBot="1" x14ac:dyDescent="0.3">
      <c r="B32" s="18" t="s">
        <v>83</v>
      </c>
      <c r="C32" s="19" t="s">
        <v>137</v>
      </c>
      <c r="D32" s="19" t="s">
        <v>138</v>
      </c>
    </row>
    <row r="33" spans="2:4" ht="15.75" thickBot="1" x14ac:dyDescent="0.3">
      <c r="B33" s="18" t="s">
        <v>85</v>
      </c>
      <c r="C33" s="19" t="s">
        <v>139</v>
      </c>
      <c r="D33" s="19" t="s">
        <v>140</v>
      </c>
    </row>
    <row r="34" spans="2:4" ht="15.75" thickBot="1" x14ac:dyDescent="0.3">
      <c r="B34" s="18" t="s">
        <v>89</v>
      </c>
      <c r="C34" s="19" t="s">
        <v>141</v>
      </c>
      <c r="D34" s="19" t="s">
        <v>142</v>
      </c>
    </row>
    <row r="35" spans="2:4" ht="15.75" thickBot="1" x14ac:dyDescent="0.3">
      <c r="B35" s="18" t="s">
        <v>93</v>
      </c>
      <c r="C35" s="19" t="s">
        <v>143</v>
      </c>
      <c r="D35" s="19" t="s">
        <v>144</v>
      </c>
    </row>
    <row r="36" spans="2:4" ht="15.75" thickBot="1" x14ac:dyDescent="0.3">
      <c r="B36" s="18" t="s">
        <v>95</v>
      </c>
      <c r="C36" s="19" t="s">
        <v>145</v>
      </c>
      <c r="D36" s="19" t="s">
        <v>146</v>
      </c>
    </row>
    <row r="37" spans="2:4" ht="15.75" thickBot="1" x14ac:dyDescent="0.3">
      <c r="B37" s="18" t="s">
        <v>97</v>
      </c>
      <c r="C37" s="19" t="s">
        <v>147</v>
      </c>
      <c r="D37" s="19" t="s">
        <v>148</v>
      </c>
    </row>
    <row r="38" spans="2:4" ht="15.75" thickBot="1" x14ac:dyDescent="0.3">
      <c r="B38" s="20" t="s">
        <v>36</v>
      </c>
      <c r="C38" s="21" t="s">
        <v>149</v>
      </c>
      <c r="D38" s="21" t="s">
        <v>102</v>
      </c>
    </row>
    <row r="39" spans="2:4" x14ac:dyDescent="0.25">
      <c r="B39" s="6" t="s">
        <v>150</v>
      </c>
    </row>
    <row r="41" spans="2:4" ht="15.75" thickBot="1" x14ac:dyDescent="0.3">
      <c r="B41" s="5" t="s">
        <v>151</v>
      </c>
    </row>
    <row r="42" spans="2:4" ht="15.75" thickBot="1" x14ac:dyDescent="0.3">
      <c r="B42" s="17" t="s">
        <v>152</v>
      </c>
      <c r="C42" s="246" t="s">
        <v>135</v>
      </c>
      <c r="D42" s="240" t="s">
        <v>153</v>
      </c>
    </row>
    <row r="43" spans="2:4" ht="15.75" thickBot="1" x14ac:dyDescent="0.3">
      <c r="B43" s="18" t="s">
        <v>154</v>
      </c>
      <c r="C43" s="19" t="s">
        <v>155</v>
      </c>
      <c r="D43" s="19" t="s">
        <v>156</v>
      </c>
    </row>
    <row r="44" spans="2:4" ht="15.75" thickBot="1" x14ac:dyDescent="0.3">
      <c r="B44" s="18" t="s">
        <v>157</v>
      </c>
      <c r="C44" s="19" t="s">
        <v>158</v>
      </c>
      <c r="D44" s="19" t="s">
        <v>159</v>
      </c>
    </row>
    <row r="45" spans="2:4" ht="15.75" thickBot="1" x14ac:dyDescent="0.3">
      <c r="B45" s="18" t="s">
        <v>160</v>
      </c>
      <c r="C45" s="19" t="s">
        <v>161</v>
      </c>
      <c r="D45" s="19" t="s">
        <v>162</v>
      </c>
    </row>
    <row r="46" spans="2:4" ht="15.75" thickBot="1" x14ac:dyDescent="0.3">
      <c r="B46" s="18" t="s">
        <v>163</v>
      </c>
      <c r="C46" s="19" t="s">
        <v>164</v>
      </c>
      <c r="D46" s="19" t="s">
        <v>165</v>
      </c>
    </row>
    <row r="47" spans="2:4" ht="15.75" thickBot="1" x14ac:dyDescent="0.3">
      <c r="B47" s="18" t="s">
        <v>166</v>
      </c>
      <c r="C47" s="265">
        <v>185576</v>
      </c>
      <c r="D47" s="19" t="s">
        <v>167</v>
      </c>
    </row>
    <row r="48" spans="2:4" ht="15.75" thickBot="1" x14ac:dyDescent="0.3">
      <c r="B48" s="20" t="s">
        <v>36</v>
      </c>
      <c r="C48" s="21" t="s">
        <v>149</v>
      </c>
      <c r="D48" s="21" t="s">
        <v>102</v>
      </c>
    </row>
    <row r="49" spans="2:2" x14ac:dyDescent="0.25">
      <c r="B49" s="6" t="s">
        <v>168</v>
      </c>
    </row>
    <row r="51" spans="2:2" x14ac:dyDescent="0.25">
      <c r="B51" s="25" t="s">
        <v>169</v>
      </c>
    </row>
    <row r="67" spans="2:10" x14ac:dyDescent="0.25">
      <c r="B67" s="6" t="s">
        <v>170</v>
      </c>
    </row>
    <row r="69" spans="2:10" ht="15.75" thickBot="1" x14ac:dyDescent="0.3">
      <c r="B69" s="5" t="s">
        <v>171</v>
      </c>
    </row>
    <row r="70" spans="2:10" ht="15.75" thickBot="1" x14ac:dyDescent="0.3">
      <c r="B70" s="245"/>
      <c r="C70" s="489">
        <v>2016</v>
      </c>
      <c r="D70" s="490"/>
      <c r="E70" s="490"/>
      <c r="F70" s="490"/>
      <c r="G70" s="489">
        <v>2017</v>
      </c>
      <c r="H70" s="490"/>
      <c r="I70" s="490"/>
      <c r="J70" s="491"/>
    </row>
    <row r="71" spans="2:10" ht="57.75" thickBot="1" x14ac:dyDescent="0.3">
      <c r="B71" s="242" t="s">
        <v>172</v>
      </c>
      <c r="C71" s="275" t="s">
        <v>173</v>
      </c>
      <c r="D71" s="269" t="s">
        <v>174</v>
      </c>
      <c r="E71" s="271" t="s">
        <v>36</v>
      </c>
      <c r="F71" s="273" t="s">
        <v>175</v>
      </c>
      <c r="G71" s="275" t="s">
        <v>173</v>
      </c>
      <c r="H71" s="277" t="s">
        <v>176</v>
      </c>
      <c r="I71" s="277" t="s">
        <v>36</v>
      </c>
      <c r="J71" s="277" t="s">
        <v>175</v>
      </c>
    </row>
    <row r="72" spans="2:10" ht="15.75" thickBot="1" x14ac:dyDescent="0.3">
      <c r="B72" s="18" t="s">
        <v>177</v>
      </c>
      <c r="C72" s="241" t="s">
        <v>178</v>
      </c>
      <c r="D72" s="241" t="s">
        <v>179</v>
      </c>
      <c r="E72" s="262" t="s">
        <v>180</v>
      </c>
      <c r="F72" s="262" t="s">
        <v>181</v>
      </c>
      <c r="G72" s="241" t="s">
        <v>182</v>
      </c>
      <c r="H72" s="241" t="s">
        <v>183</v>
      </c>
      <c r="I72" s="262" t="s">
        <v>184</v>
      </c>
      <c r="J72" s="262" t="s">
        <v>185</v>
      </c>
    </row>
    <row r="73" spans="2:10" ht="15.75" thickBot="1" x14ac:dyDescent="0.3">
      <c r="B73" s="3" t="s">
        <v>186</v>
      </c>
      <c r="C73" s="241" t="s">
        <v>187</v>
      </c>
      <c r="D73" s="241" t="s">
        <v>188</v>
      </c>
      <c r="E73" s="262" t="s">
        <v>189</v>
      </c>
      <c r="F73" s="262" t="s">
        <v>190</v>
      </c>
      <c r="G73" s="241" t="s">
        <v>191</v>
      </c>
      <c r="H73" s="241" t="s">
        <v>192</v>
      </c>
      <c r="I73" s="262" t="s">
        <v>193</v>
      </c>
      <c r="J73" s="262" t="s">
        <v>194</v>
      </c>
    </row>
    <row r="74" spans="2:10" x14ac:dyDescent="0.25">
      <c r="B74" s="266" t="s">
        <v>195</v>
      </c>
      <c r="C74" s="492" t="s">
        <v>197</v>
      </c>
      <c r="D74" s="492" t="s">
        <v>198</v>
      </c>
      <c r="E74" s="494" t="s">
        <v>199</v>
      </c>
      <c r="F74" s="494" t="s">
        <v>162</v>
      </c>
      <c r="G74" s="492" t="s">
        <v>200</v>
      </c>
      <c r="H74" s="492" t="s">
        <v>201</v>
      </c>
      <c r="I74" s="494" t="s">
        <v>202</v>
      </c>
      <c r="J74" s="494" t="s">
        <v>203</v>
      </c>
    </row>
    <row r="75" spans="2:10" ht="15.75" thickBot="1" x14ac:dyDescent="0.3">
      <c r="B75" s="18" t="s">
        <v>196</v>
      </c>
      <c r="C75" s="493"/>
      <c r="D75" s="493"/>
      <c r="E75" s="495"/>
      <c r="F75" s="495"/>
      <c r="G75" s="493"/>
      <c r="H75" s="493"/>
      <c r="I75" s="495"/>
      <c r="J75" s="495"/>
    </row>
    <row r="76" spans="2:10" ht="15.75" thickBot="1" x14ac:dyDescent="0.3">
      <c r="B76" s="18" t="s">
        <v>204</v>
      </c>
      <c r="C76" s="241" t="s">
        <v>205</v>
      </c>
      <c r="D76" s="241" t="s">
        <v>206</v>
      </c>
      <c r="E76" s="262" t="s">
        <v>207</v>
      </c>
      <c r="F76" s="262" t="s">
        <v>148</v>
      </c>
      <c r="G76" s="241" t="s">
        <v>208</v>
      </c>
      <c r="H76" s="241" t="s">
        <v>209</v>
      </c>
      <c r="I76" s="262" t="s">
        <v>210</v>
      </c>
      <c r="J76" s="262" t="s">
        <v>211</v>
      </c>
    </row>
    <row r="77" spans="2:10" ht="15.75" thickBot="1" x14ac:dyDescent="0.3">
      <c r="B77" s="20" t="s">
        <v>36</v>
      </c>
      <c r="C77" s="92" t="s">
        <v>212</v>
      </c>
      <c r="D77" s="92" t="s">
        <v>213</v>
      </c>
      <c r="E77" s="92" t="s">
        <v>214</v>
      </c>
      <c r="F77" s="262" t="s">
        <v>102</v>
      </c>
      <c r="G77" s="92" t="s">
        <v>215</v>
      </c>
      <c r="H77" s="92" t="s">
        <v>216</v>
      </c>
      <c r="I77" s="92" t="s">
        <v>217</v>
      </c>
      <c r="J77" s="262" t="s">
        <v>102</v>
      </c>
    </row>
    <row r="78" spans="2:10" x14ac:dyDescent="0.25">
      <c r="B78" s="6" t="s">
        <v>218</v>
      </c>
    </row>
    <row r="80" spans="2:10" ht="15.75" thickBot="1" x14ac:dyDescent="0.3">
      <c r="B80" s="15" t="s">
        <v>219</v>
      </c>
    </row>
    <row r="81" spans="2:6" ht="15.75" thickBot="1" x14ac:dyDescent="0.3">
      <c r="B81" s="17" t="s">
        <v>220</v>
      </c>
      <c r="C81" s="246" t="s">
        <v>221</v>
      </c>
      <c r="D81" s="246" t="s">
        <v>222</v>
      </c>
    </row>
    <row r="82" spans="2:6" ht="15.75" thickBot="1" x14ac:dyDescent="0.3">
      <c r="B82" s="26" t="s">
        <v>223</v>
      </c>
      <c r="C82" s="19">
        <v>36.71</v>
      </c>
      <c r="D82" s="19">
        <v>35.97</v>
      </c>
    </row>
    <row r="83" spans="2:6" ht="15.75" thickBot="1" x14ac:dyDescent="0.3">
      <c r="B83" s="26" t="s">
        <v>224</v>
      </c>
      <c r="C83" s="19">
        <v>0.05</v>
      </c>
      <c r="D83" s="19">
        <v>0.08</v>
      </c>
    </row>
    <row r="84" spans="2:6" ht="15.75" thickBot="1" x14ac:dyDescent="0.3">
      <c r="B84" s="26" t="s">
        <v>225</v>
      </c>
      <c r="C84" s="19">
        <v>18.579999999999998</v>
      </c>
      <c r="D84" s="19">
        <v>16.27</v>
      </c>
    </row>
    <row r="85" spans="2:6" ht="15.75" thickBot="1" x14ac:dyDescent="0.3">
      <c r="B85" s="26" t="s">
        <v>226</v>
      </c>
      <c r="C85" s="19">
        <v>5.75</v>
      </c>
      <c r="D85" s="19">
        <v>4.8</v>
      </c>
    </row>
    <row r="86" spans="2:6" ht="15.75" thickBot="1" x14ac:dyDescent="0.3">
      <c r="B86" s="26" t="s">
        <v>227</v>
      </c>
      <c r="C86" s="19">
        <v>44.13</v>
      </c>
      <c r="D86" s="19">
        <v>39.64</v>
      </c>
    </row>
    <row r="87" spans="2:6" x14ac:dyDescent="0.25">
      <c r="B87" s="6" t="s">
        <v>218</v>
      </c>
    </row>
    <row r="90" spans="2:6" ht="15.75" thickBot="1" x14ac:dyDescent="0.3">
      <c r="B90" s="5" t="s">
        <v>228</v>
      </c>
    </row>
    <row r="91" spans="2:6" ht="72" thickBot="1" x14ac:dyDescent="0.3">
      <c r="B91" s="17" t="s">
        <v>172</v>
      </c>
      <c r="C91" s="240" t="s">
        <v>229</v>
      </c>
      <c r="D91" s="240" t="s">
        <v>230</v>
      </c>
      <c r="E91" s="240" t="s">
        <v>231</v>
      </c>
      <c r="F91" s="240" t="s">
        <v>232</v>
      </c>
    </row>
    <row r="92" spans="2:6" ht="15.75" thickBot="1" x14ac:dyDescent="0.3">
      <c r="B92" s="18" t="s">
        <v>177</v>
      </c>
      <c r="C92" s="10">
        <v>262.2</v>
      </c>
      <c r="D92" s="10">
        <v>4.5999999999999996</v>
      </c>
      <c r="E92" s="10">
        <v>266.8</v>
      </c>
      <c r="F92" s="267">
        <v>1.7999999999999999E-2</v>
      </c>
    </row>
    <row r="93" spans="2:6" ht="15.75" thickBot="1" x14ac:dyDescent="0.3">
      <c r="B93" s="3" t="s">
        <v>186</v>
      </c>
      <c r="C93" s="10">
        <v>586.4</v>
      </c>
      <c r="D93" s="10">
        <v>17.600000000000001</v>
      </c>
      <c r="E93" s="10">
        <v>604</v>
      </c>
      <c r="F93" s="267">
        <v>6.0999999999999999E-2</v>
      </c>
    </row>
    <row r="94" spans="2:6" x14ac:dyDescent="0.25">
      <c r="B94" s="266" t="s">
        <v>195</v>
      </c>
      <c r="C94" s="485">
        <v>715.6</v>
      </c>
      <c r="D94" s="485">
        <v>19.2</v>
      </c>
      <c r="E94" s="485">
        <v>734.8</v>
      </c>
      <c r="F94" s="487">
        <v>3.2000000000000001E-2</v>
      </c>
    </row>
    <row r="95" spans="2:6" ht="15.75" thickBot="1" x14ac:dyDescent="0.3">
      <c r="B95" s="18" t="s">
        <v>196</v>
      </c>
      <c r="C95" s="486"/>
      <c r="D95" s="486"/>
      <c r="E95" s="486"/>
      <c r="F95" s="488"/>
    </row>
    <row r="96" spans="2:6" ht="15.75" thickBot="1" x14ac:dyDescent="0.3">
      <c r="B96" s="18" t="s">
        <v>204</v>
      </c>
      <c r="C96" s="10">
        <v>291.2</v>
      </c>
      <c r="D96" s="10">
        <v>25.5</v>
      </c>
      <c r="E96" s="10">
        <v>316.7</v>
      </c>
      <c r="F96" s="267">
        <v>2.1000000000000001E-2</v>
      </c>
    </row>
    <row r="97" spans="2:6" ht="15.75" thickBot="1" x14ac:dyDescent="0.3">
      <c r="B97" s="20" t="s">
        <v>36</v>
      </c>
      <c r="C97" s="10" t="s">
        <v>233</v>
      </c>
      <c r="D97" s="259">
        <v>66.900000000000006</v>
      </c>
      <c r="E97" s="260">
        <v>1922.3</v>
      </c>
      <c r="F97" s="268">
        <v>3.6999999999999998E-2</v>
      </c>
    </row>
    <row r="98" spans="2:6" x14ac:dyDescent="0.25">
      <c r="B98" s="6" t="s">
        <v>234</v>
      </c>
    </row>
    <row r="99" spans="2:6" x14ac:dyDescent="0.25">
      <c r="B99" s="6" t="s">
        <v>235</v>
      </c>
    </row>
  </sheetData>
  <mergeCells count="19">
    <mergeCell ref="C15:F15"/>
    <mergeCell ref="B16:B17"/>
    <mergeCell ref="D16:D17"/>
    <mergeCell ref="E16:E17"/>
    <mergeCell ref="F16:F17"/>
    <mergeCell ref="G70:J70"/>
    <mergeCell ref="C74:C75"/>
    <mergeCell ref="D74:D75"/>
    <mergeCell ref="E74:E75"/>
    <mergeCell ref="F74:F75"/>
    <mergeCell ref="G74:G75"/>
    <mergeCell ref="H74:H75"/>
    <mergeCell ref="I74:I75"/>
    <mergeCell ref="J74:J75"/>
    <mergeCell ref="C94:C95"/>
    <mergeCell ref="D94:D95"/>
    <mergeCell ref="E94:E95"/>
    <mergeCell ref="F94:F95"/>
    <mergeCell ref="C70:F7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U248"/>
  <sheetViews>
    <sheetView workbookViewId="0"/>
  </sheetViews>
  <sheetFormatPr defaultRowHeight="15" x14ac:dyDescent="0.25"/>
  <cols>
    <col min="1" max="15" width="9.140625" style="1"/>
    <col min="16" max="16" width="16" style="1" customWidth="1"/>
    <col min="17" max="17" width="22.28515625" style="1" bestFit="1" customWidth="1"/>
    <col min="18" max="18" width="12.28515625" style="1" bestFit="1" customWidth="1"/>
    <col min="19" max="19" width="13.5703125" style="1" bestFit="1" customWidth="1"/>
    <col min="20" max="20" width="15.140625" style="1" bestFit="1" customWidth="1"/>
    <col min="21" max="21" width="13.42578125" style="1" bestFit="1" customWidth="1"/>
    <col min="22" max="256" width="10.140625" style="1" bestFit="1" customWidth="1"/>
    <col min="257" max="16384" width="9.140625" style="1"/>
  </cols>
  <sheetData>
    <row r="2" spans="2:21" x14ac:dyDescent="0.25">
      <c r="B2" s="25" t="s">
        <v>133</v>
      </c>
    </row>
    <row r="3" spans="2:21" x14ac:dyDescent="0.25">
      <c r="Q3" s="457" t="s">
        <v>2817</v>
      </c>
      <c r="R3" s="457" t="s">
        <v>2575</v>
      </c>
      <c r="S3" s="457" t="s">
        <v>2576</v>
      </c>
      <c r="T3" s="457" t="s">
        <v>2577</v>
      </c>
      <c r="U3" s="457" t="s">
        <v>2578</v>
      </c>
    </row>
    <row r="4" spans="2:21" x14ac:dyDescent="0.25">
      <c r="Q4" s="470">
        <v>42737</v>
      </c>
      <c r="R4" s="29">
        <v>4.3138997033981559E-2</v>
      </c>
      <c r="S4" s="29">
        <v>4.6157034534428647E-2</v>
      </c>
      <c r="T4" s="29">
        <v>4.6664955419020659E-2</v>
      </c>
      <c r="U4" s="29">
        <v>5.5726134783508387E-2</v>
      </c>
    </row>
    <row r="5" spans="2:21" x14ac:dyDescent="0.25">
      <c r="Q5" s="470">
        <v>42738</v>
      </c>
      <c r="R5" s="29">
        <v>4.3113627322060824E-2</v>
      </c>
      <c r="S5" s="29">
        <v>4.6298929231707288E-2</v>
      </c>
      <c r="T5" s="29">
        <v>4.6954535654221009E-2</v>
      </c>
      <c r="U5" s="29">
        <v>5.5892840307147536E-2</v>
      </c>
    </row>
    <row r="6" spans="2:21" x14ac:dyDescent="0.25">
      <c r="Q6" s="470">
        <v>42739</v>
      </c>
      <c r="R6" s="29">
        <v>4.3112676114715497E-2</v>
      </c>
      <c r="S6" s="29">
        <v>4.637464083388728E-2</v>
      </c>
      <c r="T6" s="29">
        <v>4.7082862028121911E-2</v>
      </c>
      <c r="U6" s="29">
        <v>5.6036016658371275E-2</v>
      </c>
    </row>
    <row r="7" spans="2:21" x14ac:dyDescent="0.25">
      <c r="Q7" s="470">
        <v>42740</v>
      </c>
      <c r="R7" s="29">
        <v>4.3102862550412742E-2</v>
      </c>
      <c r="S7" s="29">
        <v>4.6344701640195315E-2</v>
      </c>
      <c r="T7" s="29">
        <v>4.6976397216857792E-2</v>
      </c>
      <c r="U7" s="29">
        <v>5.5671493963203353E-2</v>
      </c>
    </row>
    <row r="8" spans="2:21" x14ac:dyDescent="0.25">
      <c r="Q8" s="470">
        <v>42744</v>
      </c>
      <c r="R8" s="29">
        <v>4.310250048709946E-2</v>
      </c>
      <c r="S8" s="29">
        <v>4.6336388431444012E-2</v>
      </c>
      <c r="T8" s="29">
        <v>4.6945403286644309E-2</v>
      </c>
      <c r="U8" s="29">
        <v>5.5797193010020792E-2</v>
      </c>
    </row>
    <row r="9" spans="2:21" x14ac:dyDescent="0.25">
      <c r="Q9" s="470">
        <v>42745</v>
      </c>
      <c r="R9" s="29">
        <v>4.3099924284450787E-2</v>
      </c>
      <c r="S9" s="29">
        <v>4.6314149197346367E-2</v>
      </c>
      <c r="T9" s="29">
        <v>4.6890721840910879E-2</v>
      </c>
      <c r="U9" s="29">
        <v>5.5819511807005229E-2</v>
      </c>
    </row>
    <row r="10" spans="2:21" x14ac:dyDescent="0.25">
      <c r="Q10" s="470">
        <v>42746</v>
      </c>
      <c r="R10" s="29">
        <v>4.3111400117960733E-2</v>
      </c>
      <c r="S10" s="29">
        <v>4.6410399451095638E-2</v>
      </c>
      <c r="T10" s="29">
        <v>4.7087975581943872E-2</v>
      </c>
      <c r="U10" s="29">
        <v>5.5963931163377452E-2</v>
      </c>
    </row>
    <row r="11" spans="2:21" x14ac:dyDescent="0.25">
      <c r="Q11" s="470">
        <v>42747</v>
      </c>
      <c r="R11" s="29">
        <v>4.3111004481817775E-2</v>
      </c>
      <c r="S11" s="29">
        <v>4.6198617951284937E-2</v>
      </c>
      <c r="T11" s="29">
        <v>4.6720993467361756E-2</v>
      </c>
      <c r="U11" s="29">
        <v>5.5295093411024773E-2</v>
      </c>
    </row>
    <row r="12" spans="2:21" x14ac:dyDescent="0.25">
      <c r="Q12" s="470">
        <v>42748</v>
      </c>
      <c r="R12" s="29">
        <v>4.3105530585782675E-2</v>
      </c>
      <c r="S12" s="29">
        <v>4.627719624731004E-2</v>
      </c>
      <c r="T12" s="29">
        <v>4.6882093323471569E-2</v>
      </c>
      <c r="U12" s="29">
        <v>5.5869541220415375E-2</v>
      </c>
    </row>
    <row r="13" spans="2:21" x14ac:dyDescent="0.25">
      <c r="Q13" s="470">
        <v>42751</v>
      </c>
      <c r="R13" s="29">
        <v>4.311584462239991E-2</v>
      </c>
      <c r="S13" s="29">
        <v>4.6300121035000884E-2</v>
      </c>
      <c r="T13" s="29">
        <v>4.6894761487648089E-2</v>
      </c>
      <c r="U13" s="29">
        <v>5.5684443865706576E-2</v>
      </c>
    </row>
    <row r="14" spans="2:21" x14ac:dyDescent="0.25">
      <c r="Q14" s="470">
        <v>42752</v>
      </c>
      <c r="R14" s="29">
        <v>4.3120272991733301E-2</v>
      </c>
      <c r="S14" s="29">
        <v>4.6205752675451114E-2</v>
      </c>
      <c r="T14" s="29">
        <v>4.6618330539647389E-2</v>
      </c>
      <c r="U14" s="29">
        <v>5.5214737031974312E-2</v>
      </c>
    </row>
    <row r="15" spans="2:21" x14ac:dyDescent="0.25">
      <c r="Q15" s="470">
        <v>42753</v>
      </c>
      <c r="R15" s="29">
        <v>4.3099322223862618E-2</v>
      </c>
      <c r="S15" s="29">
        <v>4.6194263537147603E-2</v>
      </c>
      <c r="T15" s="29">
        <v>4.6683269579815362E-2</v>
      </c>
      <c r="U15" s="29">
        <v>5.5349625037374631E-2</v>
      </c>
    </row>
    <row r="16" spans="2:21" x14ac:dyDescent="0.25">
      <c r="Q16" s="470">
        <v>42754</v>
      </c>
      <c r="R16" s="29">
        <v>4.307514547216048E-2</v>
      </c>
      <c r="S16" s="29">
        <v>4.6142855296329874E-2</v>
      </c>
      <c r="T16" s="29">
        <v>4.6639375390452611E-2</v>
      </c>
      <c r="U16" s="29">
        <v>5.5459494756546691E-2</v>
      </c>
    </row>
    <row r="17" spans="2:21" x14ac:dyDescent="0.25">
      <c r="Q17" s="470">
        <v>42755</v>
      </c>
      <c r="R17" s="29">
        <v>4.3059783534623149E-2</v>
      </c>
      <c r="S17" s="29">
        <v>4.6168980864037347E-2</v>
      </c>
      <c r="T17" s="29">
        <v>4.6700884543000913E-2</v>
      </c>
      <c r="U17" s="29">
        <v>5.5416158605404928E-2</v>
      </c>
    </row>
    <row r="18" spans="2:21" x14ac:dyDescent="0.25">
      <c r="Q18" s="470">
        <v>42758</v>
      </c>
      <c r="R18" s="29">
        <v>4.3090300233010782E-2</v>
      </c>
      <c r="S18" s="29">
        <v>4.6109847883453965E-2</v>
      </c>
      <c r="T18" s="29">
        <v>4.6494846945128711E-2</v>
      </c>
      <c r="U18" s="29">
        <v>5.4932585615865649E-2</v>
      </c>
    </row>
    <row r="19" spans="2:21" x14ac:dyDescent="0.25">
      <c r="Q19" s="470">
        <v>42759</v>
      </c>
      <c r="R19" s="29">
        <v>4.3069250410857587E-2</v>
      </c>
      <c r="S19" s="29">
        <v>4.6115321617463421E-2</v>
      </c>
      <c r="T19" s="29">
        <v>4.6560353024695016E-2</v>
      </c>
      <c r="U19" s="29">
        <v>5.5136711505853045E-2</v>
      </c>
    </row>
    <row r="20" spans="2:21" x14ac:dyDescent="0.25">
      <c r="Q20" s="470">
        <v>42760</v>
      </c>
      <c r="R20" s="29">
        <v>4.3037100601764675E-2</v>
      </c>
      <c r="S20" s="29">
        <v>4.623291069800646E-2</v>
      </c>
      <c r="T20" s="29">
        <v>4.6834687213805806E-2</v>
      </c>
      <c r="U20" s="29">
        <v>5.5731074357679981E-2</v>
      </c>
    </row>
    <row r="21" spans="2:21" x14ac:dyDescent="0.25">
      <c r="Q21" s="470">
        <v>42761</v>
      </c>
      <c r="R21" s="29">
        <v>4.3017029068462935E-2</v>
      </c>
      <c r="S21" s="29">
        <v>4.6261611568810861E-2</v>
      </c>
      <c r="T21" s="29">
        <v>4.7002580111362886E-2</v>
      </c>
      <c r="U21" s="29">
        <v>5.6087796218543283E-2</v>
      </c>
    </row>
    <row r="22" spans="2:21" x14ac:dyDescent="0.25">
      <c r="Q22" s="470">
        <v>42762</v>
      </c>
      <c r="R22" s="29">
        <v>4.3019876420286117E-2</v>
      </c>
      <c r="S22" s="29">
        <v>4.6270883075095741E-2</v>
      </c>
      <c r="T22" s="29">
        <v>4.697727223990289E-2</v>
      </c>
      <c r="U22" s="29">
        <v>5.5854117558656304E-2</v>
      </c>
    </row>
    <row r="23" spans="2:21" x14ac:dyDescent="0.25">
      <c r="Q23" s="470">
        <v>42765</v>
      </c>
      <c r="R23" s="29">
        <v>4.3019386562945031E-2</v>
      </c>
      <c r="S23" s="29">
        <v>4.6193143427672667E-2</v>
      </c>
      <c r="T23" s="29">
        <v>4.6823212535090968E-2</v>
      </c>
      <c r="U23" s="29">
        <v>5.5325276898139618E-2</v>
      </c>
    </row>
    <row r="24" spans="2:21" x14ac:dyDescent="0.25">
      <c r="B24" s="6" t="s">
        <v>2579</v>
      </c>
      <c r="Q24" s="470">
        <v>42766</v>
      </c>
      <c r="R24" s="29">
        <v>4.3028202868795752E-2</v>
      </c>
      <c r="S24" s="29">
        <v>4.6081434656107513E-2</v>
      </c>
      <c r="T24" s="29">
        <v>4.6481920466809934E-2</v>
      </c>
      <c r="U24" s="29">
        <v>5.4773690898145606E-2</v>
      </c>
    </row>
    <row r="25" spans="2:21" x14ac:dyDescent="0.25">
      <c r="B25" s="6"/>
      <c r="Q25" s="470">
        <v>42767</v>
      </c>
      <c r="R25" s="29">
        <v>4.3012443698163351E-2</v>
      </c>
      <c r="S25" s="29">
        <v>4.6132170374412668E-2</v>
      </c>
      <c r="T25" s="29">
        <v>4.6582968759834836E-2</v>
      </c>
      <c r="U25" s="29">
        <v>5.5222141249698653E-2</v>
      </c>
    </row>
    <row r="26" spans="2:21" x14ac:dyDescent="0.25">
      <c r="Q26" s="470">
        <v>42768</v>
      </c>
      <c r="R26" s="29">
        <v>4.3047430128541571E-2</v>
      </c>
      <c r="S26" s="29">
        <v>4.6173255326795865E-2</v>
      </c>
      <c r="T26" s="29">
        <v>4.6562276143400042E-2</v>
      </c>
      <c r="U26" s="29">
        <v>5.5116725989030488E-2</v>
      </c>
    </row>
    <row r="27" spans="2:21" x14ac:dyDescent="0.25">
      <c r="Q27" s="470">
        <v>42769</v>
      </c>
      <c r="R27" s="29">
        <v>4.3060430740644445E-2</v>
      </c>
      <c r="S27" s="29">
        <v>4.632757575770062E-2</v>
      </c>
      <c r="T27" s="29">
        <v>4.682486735290789E-2</v>
      </c>
      <c r="U27" s="29">
        <v>5.5494852406241899E-2</v>
      </c>
    </row>
    <row r="28" spans="2:21" x14ac:dyDescent="0.25">
      <c r="Q28" s="470">
        <v>42772</v>
      </c>
      <c r="R28" s="29">
        <v>4.3085922524104599E-2</v>
      </c>
      <c r="S28" s="29">
        <v>4.6369868749124278E-2</v>
      </c>
      <c r="T28" s="29">
        <v>4.685293549442951E-2</v>
      </c>
      <c r="U28" s="29">
        <v>5.5453399502861829E-2</v>
      </c>
    </row>
    <row r="29" spans="2:21" x14ac:dyDescent="0.25">
      <c r="Q29" s="470">
        <v>42773</v>
      </c>
      <c r="R29" s="29">
        <v>4.3090778616985362E-2</v>
      </c>
      <c r="S29" s="29">
        <v>4.6415871850693187E-2</v>
      </c>
      <c r="T29" s="29">
        <v>4.6957712774570656E-2</v>
      </c>
      <c r="U29" s="29">
        <v>5.566509583496778E-2</v>
      </c>
    </row>
    <row r="30" spans="2:21" x14ac:dyDescent="0.25">
      <c r="Q30" s="470">
        <v>42774</v>
      </c>
      <c r="R30" s="29">
        <v>4.3123757208654162E-2</v>
      </c>
      <c r="S30" s="29">
        <v>4.6500813042054022E-2</v>
      </c>
      <c r="T30" s="29">
        <v>4.7049633764703426E-2</v>
      </c>
      <c r="U30" s="29">
        <v>5.5681405824703344E-2</v>
      </c>
    </row>
    <row r="31" spans="2:21" x14ac:dyDescent="0.25">
      <c r="Q31" s="470">
        <v>42775</v>
      </c>
      <c r="R31" s="29">
        <v>4.3119448194058635E-2</v>
      </c>
      <c r="S31" s="29">
        <v>4.6592029506783442E-2</v>
      </c>
      <c r="T31" s="29">
        <v>4.7211066227153382E-2</v>
      </c>
      <c r="U31" s="29">
        <v>5.6166165922091497E-2</v>
      </c>
    </row>
    <row r="32" spans="2:21" x14ac:dyDescent="0.25">
      <c r="Q32" s="470">
        <v>42776</v>
      </c>
      <c r="R32" s="29">
        <v>4.3117317459122721E-2</v>
      </c>
      <c r="S32" s="29">
        <v>4.6728026637449724E-2</v>
      </c>
      <c r="T32" s="29">
        <v>4.7425929402808639E-2</v>
      </c>
      <c r="U32" s="29">
        <v>5.6379713551205114E-2</v>
      </c>
    </row>
    <row r="33" spans="17:21" x14ac:dyDescent="0.25">
      <c r="Q33" s="470">
        <v>42779</v>
      </c>
      <c r="R33" s="29">
        <v>4.3117949534229351E-2</v>
      </c>
      <c r="S33" s="29">
        <v>4.6797878145829336E-2</v>
      </c>
      <c r="T33" s="29">
        <v>4.7611641667991117E-2</v>
      </c>
      <c r="U33" s="29">
        <v>5.6818371417112754E-2</v>
      </c>
    </row>
    <row r="34" spans="17:21" x14ac:dyDescent="0.25">
      <c r="Q34" s="470">
        <v>42780</v>
      </c>
      <c r="R34" s="29">
        <v>4.3113928629302842E-2</v>
      </c>
      <c r="S34" s="29">
        <v>4.6809257180207044E-2</v>
      </c>
      <c r="T34" s="29">
        <v>4.7686032330249387E-2</v>
      </c>
      <c r="U34" s="29">
        <v>5.6906050974716349E-2</v>
      </c>
    </row>
    <row r="35" spans="17:21" x14ac:dyDescent="0.25">
      <c r="Q35" s="470">
        <v>42781</v>
      </c>
      <c r="R35" s="29">
        <v>4.3116325250418051E-2</v>
      </c>
      <c r="S35" s="29">
        <v>4.6937298529710438E-2</v>
      </c>
      <c r="T35" s="29">
        <v>4.7933191727517296E-2</v>
      </c>
      <c r="U35" s="29">
        <v>5.7120793284068008E-2</v>
      </c>
    </row>
    <row r="36" spans="17:21" x14ac:dyDescent="0.25">
      <c r="Q36" s="470">
        <v>42782</v>
      </c>
      <c r="R36" s="29">
        <v>4.3131411731503241E-2</v>
      </c>
      <c r="S36" s="29">
        <v>4.6855839455331068E-2</v>
      </c>
      <c r="T36" s="29">
        <v>4.771304783975696E-2</v>
      </c>
      <c r="U36" s="29">
        <v>5.6788464352693552E-2</v>
      </c>
    </row>
    <row r="37" spans="17:21" x14ac:dyDescent="0.25">
      <c r="Q37" s="470">
        <v>42783</v>
      </c>
      <c r="R37" s="29">
        <v>4.3152332612306693E-2</v>
      </c>
      <c r="S37" s="29">
        <v>4.6870838432935616E-2</v>
      </c>
      <c r="T37" s="29">
        <v>4.775130618890075E-2</v>
      </c>
      <c r="U37" s="29">
        <v>5.6952804095052552E-2</v>
      </c>
    </row>
    <row r="38" spans="17:21" x14ac:dyDescent="0.25">
      <c r="Q38" s="470">
        <v>42786</v>
      </c>
      <c r="R38" s="29">
        <v>4.3166589219031555E-2</v>
      </c>
      <c r="S38" s="29">
        <v>4.6959202572780127E-2</v>
      </c>
      <c r="T38" s="29">
        <v>4.7855043571119374E-2</v>
      </c>
      <c r="U38" s="29">
        <v>5.7168044218425897E-2</v>
      </c>
    </row>
    <row r="39" spans="17:21" x14ac:dyDescent="0.25">
      <c r="Q39" s="470">
        <v>42787</v>
      </c>
      <c r="R39" s="29">
        <v>4.3168746853591615E-2</v>
      </c>
      <c r="S39" s="29">
        <v>4.7132018366161585E-2</v>
      </c>
      <c r="T39" s="29">
        <v>4.815688230632257E-2</v>
      </c>
      <c r="U39" s="29">
        <v>5.7602414691229495E-2</v>
      </c>
    </row>
    <row r="40" spans="17:21" x14ac:dyDescent="0.25">
      <c r="Q40" s="470">
        <v>42788</v>
      </c>
      <c r="R40" s="29">
        <v>4.3189257988353387E-2</v>
      </c>
      <c r="S40" s="29">
        <v>4.7166059814382884E-2</v>
      </c>
      <c r="T40" s="29">
        <v>4.8252996700544518E-2</v>
      </c>
      <c r="U40" s="29">
        <v>5.7629818022936347E-2</v>
      </c>
    </row>
    <row r="41" spans="17:21" x14ac:dyDescent="0.25">
      <c r="Q41" s="470">
        <v>42789</v>
      </c>
      <c r="R41" s="29">
        <v>4.3213746785147666E-2</v>
      </c>
      <c r="S41" s="29">
        <v>4.7138809589994717E-2</v>
      </c>
      <c r="T41" s="29">
        <v>4.8162343234240651E-2</v>
      </c>
      <c r="U41" s="29">
        <v>5.7478642158824478E-2</v>
      </c>
    </row>
    <row r="42" spans="17:21" x14ac:dyDescent="0.25">
      <c r="Q42" s="470">
        <v>42790</v>
      </c>
      <c r="R42" s="29">
        <v>4.3241293231314107E-2</v>
      </c>
      <c r="S42" s="29">
        <v>4.7049523693229352E-2</v>
      </c>
      <c r="T42" s="29">
        <v>4.7985639090309062E-2</v>
      </c>
      <c r="U42" s="29">
        <v>5.7259004690031257E-2</v>
      </c>
    </row>
    <row r="43" spans="17:21" x14ac:dyDescent="0.25">
      <c r="Q43" s="470">
        <v>42793</v>
      </c>
      <c r="R43" s="29">
        <v>4.3247933968495481E-2</v>
      </c>
      <c r="S43" s="29">
        <v>4.7065586853657228E-2</v>
      </c>
      <c r="T43" s="29">
        <v>4.7977497944613257E-2</v>
      </c>
      <c r="U43" s="29">
        <v>5.7182895209202028E-2</v>
      </c>
    </row>
    <row r="44" spans="17:21" x14ac:dyDescent="0.25">
      <c r="Q44" s="470">
        <v>42794</v>
      </c>
      <c r="R44" s="29">
        <v>4.3252001633889314E-2</v>
      </c>
      <c r="S44" s="29">
        <v>4.7028017817357992E-2</v>
      </c>
      <c r="T44" s="29">
        <v>4.7915353020321544E-2</v>
      </c>
      <c r="U44" s="29">
        <v>5.720776869113206E-2</v>
      </c>
    </row>
    <row r="45" spans="17:21" x14ac:dyDescent="0.25">
      <c r="Q45" s="470">
        <v>42795</v>
      </c>
      <c r="R45" s="29">
        <v>4.3218786489244952E-2</v>
      </c>
      <c r="S45" s="29">
        <v>4.7308964655710328E-2</v>
      </c>
      <c r="T45" s="29">
        <v>4.8449428292670023E-2</v>
      </c>
      <c r="U45" s="29">
        <v>5.8059956052594855E-2</v>
      </c>
    </row>
    <row r="46" spans="17:21" x14ac:dyDescent="0.25">
      <c r="Q46" s="470">
        <v>42796</v>
      </c>
      <c r="R46" s="29">
        <v>4.3201382529676237E-2</v>
      </c>
      <c r="S46" s="29">
        <v>4.7231928186475064E-2</v>
      </c>
      <c r="T46" s="29">
        <v>4.836968857044191E-2</v>
      </c>
      <c r="U46" s="29">
        <v>5.8042669517760062E-2</v>
      </c>
    </row>
    <row r="47" spans="17:21" x14ac:dyDescent="0.25">
      <c r="Q47" s="470">
        <v>42797</v>
      </c>
      <c r="R47" s="29">
        <v>4.3176903738076138E-2</v>
      </c>
      <c r="S47" s="29">
        <v>4.7130236222671595E-2</v>
      </c>
      <c r="T47" s="29">
        <v>4.823313862324307E-2</v>
      </c>
      <c r="U47" s="29">
        <v>5.783556225217551E-2</v>
      </c>
    </row>
    <row r="48" spans="17:21" x14ac:dyDescent="0.25">
      <c r="Q48" s="470">
        <v>42800</v>
      </c>
      <c r="R48" s="29">
        <v>4.3183742908553001E-2</v>
      </c>
      <c r="S48" s="29">
        <v>4.7038149041199177E-2</v>
      </c>
      <c r="T48" s="29">
        <v>4.8099426750935703E-2</v>
      </c>
      <c r="U48" s="29">
        <v>5.755061020790693E-2</v>
      </c>
    </row>
    <row r="49" spans="17:21" x14ac:dyDescent="0.25">
      <c r="Q49" s="470">
        <v>42801</v>
      </c>
      <c r="R49" s="29">
        <v>4.3202274565320054E-2</v>
      </c>
      <c r="S49" s="29">
        <v>4.7009515150439024E-2</v>
      </c>
      <c r="T49" s="29">
        <v>4.8052014503761696E-2</v>
      </c>
      <c r="U49" s="29">
        <v>5.7515212869146445E-2</v>
      </c>
    </row>
    <row r="50" spans="17:21" x14ac:dyDescent="0.25">
      <c r="Q50" s="470">
        <v>42802</v>
      </c>
      <c r="R50" s="29">
        <v>4.317007145601514E-2</v>
      </c>
      <c r="S50" s="29">
        <v>4.6946771796226992E-2</v>
      </c>
      <c r="T50" s="29">
        <v>4.8023755392331988E-2</v>
      </c>
      <c r="U50" s="29">
        <v>5.7598019041135796E-2</v>
      </c>
    </row>
    <row r="51" spans="17:21" x14ac:dyDescent="0.25">
      <c r="Q51" s="470">
        <v>42803</v>
      </c>
      <c r="R51" s="29">
        <v>4.3123175739799451E-2</v>
      </c>
      <c r="S51" s="29">
        <v>4.6862563487941981E-2</v>
      </c>
      <c r="T51" s="29">
        <v>4.7967560319283752E-2</v>
      </c>
      <c r="U51" s="29">
        <v>5.7494832542032061E-2</v>
      </c>
    </row>
    <row r="52" spans="17:21" x14ac:dyDescent="0.25">
      <c r="Q52" s="470">
        <v>42804</v>
      </c>
      <c r="R52" s="29">
        <v>4.3075831667337465E-2</v>
      </c>
      <c r="S52" s="29">
        <v>4.6766033240748336E-2</v>
      </c>
      <c r="T52" s="29">
        <v>4.7897951619506073E-2</v>
      </c>
      <c r="U52" s="29">
        <v>5.7268853159895806E-2</v>
      </c>
    </row>
    <row r="53" spans="17:21" x14ac:dyDescent="0.25">
      <c r="Q53" s="470">
        <v>42807</v>
      </c>
      <c r="R53" s="29">
        <v>4.3084245404417215E-2</v>
      </c>
      <c r="S53" s="29">
        <v>4.6815461634692392E-2</v>
      </c>
      <c r="T53" s="29">
        <v>4.7931889911029556E-2</v>
      </c>
      <c r="U53" s="29">
        <v>5.7388616884518975E-2</v>
      </c>
    </row>
    <row r="54" spans="17:21" x14ac:dyDescent="0.25">
      <c r="Q54" s="470">
        <v>42808</v>
      </c>
      <c r="R54" s="29">
        <v>4.3100835245130135E-2</v>
      </c>
      <c r="S54" s="29">
        <v>4.6805232151648606E-2</v>
      </c>
      <c r="T54" s="29">
        <v>4.7903801795981145E-2</v>
      </c>
      <c r="U54" s="29">
        <v>5.7259763442664591E-2</v>
      </c>
    </row>
    <row r="55" spans="17:21" x14ac:dyDescent="0.25">
      <c r="Q55" s="470">
        <v>42809</v>
      </c>
      <c r="R55" s="29">
        <v>4.3126321481876742E-2</v>
      </c>
      <c r="S55" s="29">
        <v>4.6974376135131411E-2</v>
      </c>
      <c r="T55" s="29">
        <v>4.8130247843143903E-2</v>
      </c>
      <c r="U55" s="29">
        <v>5.7611610479475141E-2</v>
      </c>
    </row>
    <row r="56" spans="17:21" x14ac:dyDescent="0.25">
      <c r="Q56" s="470">
        <v>42810</v>
      </c>
      <c r="R56" s="29">
        <v>4.310600719451449E-2</v>
      </c>
      <c r="S56" s="29">
        <v>4.6995647313625606E-2</v>
      </c>
      <c r="T56" s="29">
        <v>4.8123011320416499E-2</v>
      </c>
      <c r="U56" s="29">
        <v>5.7513049720465545E-2</v>
      </c>
    </row>
    <row r="57" spans="17:21" x14ac:dyDescent="0.25">
      <c r="Q57" s="470">
        <v>42811</v>
      </c>
      <c r="R57" s="29">
        <v>4.3109249791622721E-2</v>
      </c>
      <c r="S57" s="29">
        <v>4.6997060171596383E-2</v>
      </c>
      <c r="T57" s="29">
        <v>4.8091973037822255E-2</v>
      </c>
      <c r="U57" s="29">
        <v>5.7503378556768417E-2</v>
      </c>
    </row>
    <row r="58" spans="17:21" x14ac:dyDescent="0.25">
      <c r="Q58" s="470">
        <v>42814</v>
      </c>
      <c r="R58" s="29">
        <v>4.3112517067178099E-2</v>
      </c>
      <c r="S58" s="29">
        <v>4.6982873407299411E-2</v>
      </c>
      <c r="T58" s="29">
        <v>4.8070814795506227E-2</v>
      </c>
      <c r="U58" s="29">
        <v>5.738900794676044E-2</v>
      </c>
    </row>
    <row r="59" spans="17:21" x14ac:dyDescent="0.25">
      <c r="Q59" s="470">
        <v>42815</v>
      </c>
      <c r="R59" s="29">
        <v>4.3105080432246867E-2</v>
      </c>
      <c r="S59" s="29">
        <v>4.6804543429637302E-2</v>
      </c>
      <c r="T59" s="29">
        <v>4.7673026104893441E-2</v>
      </c>
      <c r="U59" s="29">
        <v>5.6700625364266281E-2</v>
      </c>
    </row>
    <row r="60" spans="17:21" x14ac:dyDescent="0.25">
      <c r="Q60" s="470">
        <v>42816</v>
      </c>
      <c r="R60" s="29">
        <v>4.3135324514164422E-2</v>
      </c>
      <c r="S60" s="29">
        <v>4.6789605414839501E-2</v>
      </c>
      <c r="T60" s="29">
        <v>4.7632712861994837E-2</v>
      </c>
      <c r="U60" s="29">
        <v>5.6564103658711118E-2</v>
      </c>
    </row>
    <row r="61" spans="17:21" x14ac:dyDescent="0.25">
      <c r="Q61" s="470">
        <v>42817</v>
      </c>
      <c r="R61" s="29">
        <v>4.3126594242496312E-2</v>
      </c>
      <c r="S61" s="29">
        <v>4.6898095709182186E-2</v>
      </c>
      <c r="T61" s="29">
        <v>4.7763628110067666E-2</v>
      </c>
      <c r="U61" s="29">
        <v>5.698460643685279E-2</v>
      </c>
    </row>
    <row r="62" spans="17:21" x14ac:dyDescent="0.25">
      <c r="Q62" s="470">
        <v>42818</v>
      </c>
      <c r="R62" s="29">
        <v>4.3134244208459731E-2</v>
      </c>
      <c r="S62" s="29">
        <v>4.6882859513883053E-2</v>
      </c>
      <c r="T62" s="29">
        <v>4.7733594893891652E-2</v>
      </c>
      <c r="U62" s="29">
        <v>5.6817967601600551E-2</v>
      </c>
    </row>
    <row r="63" spans="17:21" x14ac:dyDescent="0.25">
      <c r="Q63" s="470">
        <v>42821</v>
      </c>
      <c r="R63" s="29">
        <v>4.3144310701279547E-2</v>
      </c>
      <c r="S63" s="29">
        <v>4.6762913014910833E-2</v>
      </c>
      <c r="T63" s="29">
        <v>4.7473740617586198E-2</v>
      </c>
      <c r="U63" s="29">
        <v>5.6300610088244649E-2</v>
      </c>
    </row>
    <row r="64" spans="17:21" x14ac:dyDescent="0.25">
      <c r="Q64" s="470">
        <v>42822</v>
      </c>
      <c r="R64" s="29">
        <v>4.315723426433242E-2</v>
      </c>
      <c r="S64" s="29">
        <v>4.6922184555384543E-2</v>
      </c>
      <c r="T64" s="29">
        <v>4.7725651604064147E-2</v>
      </c>
      <c r="U64" s="29">
        <v>5.6758968012324447E-2</v>
      </c>
    </row>
    <row r="65" spans="17:21" x14ac:dyDescent="0.25">
      <c r="Q65" s="470">
        <v>42823</v>
      </c>
      <c r="R65" s="29">
        <v>4.3193304509257548E-2</v>
      </c>
      <c r="S65" s="29">
        <v>4.7094218417706148E-2</v>
      </c>
      <c r="T65" s="29">
        <v>4.8080680016502467E-2</v>
      </c>
      <c r="U65" s="29">
        <v>5.7292038414017234E-2</v>
      </c>
    </row>
    <row r="66" spans="17:21" x14ac:dyDescent="0.25">
      <c r="Q66" s="470">
        <v>42824</v>
      </c>
      <c r="R66" s="29">
        <v>4.3201706211584354E-2</v>
      </c>
      <c r="S66" s="29">
        <v>4.7173067557481151E-2</v>
      </c>
      <c r="T66" s="29">
        <v>4.8180368912826621E-2</v>
      </c>
      <c r="U66" s="29">
        <v>5.7625023432737524E-2</v>
      </c>
    </row>
    <row r="67" spans="17:21" x14ac:dyDescent="0.25">
      <c r="Q67" s="470">
        <v>42825</v>
      </c>
      <c r="R67" s="29">
        <v>4.3205271091247853E-2</v>
      </c>
      <c r="S67" s="29">
        <v>4.7209047505391212E-2</v>
      </c>
      <c r="T67" s="29">
        <v>4.8209858820034368E-2</v>
      </c>
      <c r="U67" s="29">
        <v>5.7737709777442837E-2</v>
      </c>
    </row>
    <row r="68" spans="17:21" x14ac:dyDescent="0.25">
      <c r="Q68" s="470">
        <v>42828</v>
      </c>
      <c r="R68" s="29">
        <v>4.32423953180592E-2</v>
      </c>
      <c r="S68" s="29">
        <v>4.7260614876256157E-2</v>
      </c>
      <c r="T68" s="29">
        <v>4.825034485654911E-2</v>
      </c>
      <c r="U68" s="29">
        <v>5.7494409691525479E-2</v>
      </c>
    </row>
    <row r="69" spans="17:21" x14ac:dyDescent="0.25">
      <c r="Q69" s="470">
        <v>42829</v>
      </c>
      <c r="R69" s="29">
        <v>4.3253206503755096E-2</v>
      </c>
      <c r="S69" s="29">
        <v>4.7297415447192591E-2</v>
      </c>
      <c r="T69" s="29">
        <v>4.8315859209811303E-2</v>
      </c>
      <c r="U69" s="29">
        <v>5.7629816970685172E-2</v>
      </c>
    </row>
    <row r="70" spans="17:21" x14ac:dyDescent="0.25">
      <c r="Q70" s="470">
        <v>42830</v>
      </c>
      <c r="R70" s="29">
        <v>4.3259978421169021E-2</v>
      </c>
      <c r="S70" s="29">
        <v>4.73076581199596E-2</v>
      </c>
      <c r="T70" s="29">
        <v>4.82689728161435E-2</v>
      </c>
      <c r="U70" s="29">
        <v>5.7779313410856861E-2</v>
      </c>
    </row>
    <row r="71" spans="17:21" x14ac:dyDescent="0.25">
      <c r="Q71" s="470">
        <v>42831</v>
      </c>
      <c r="R71" s="29">
        <v>4.3259647196435207E-2</v>
      </c>
      <c r="S71" s="29">
        <v>4.7366995356571497E-2</v>
      </c>
      <c r="T71" s="29">
        <v>4.8281998022869206E-2</v>
      </c>
      <c r="U71" s="29">
        <v>5.7704343991050788E-2</v>
      </c>
    </row>
    <row r="72" spans="17:21" x14ac:dyDescent="0.25">
      <c r="Q72" s="470">
        <v>42832</v>
      </c>
      <c r="R72" s="29">
        <v>4.3281544492393083E-2</v>
      </c>
      <c r="S72" s="29">
        <v>4.7423986446604401E-2</v>
      </c>
      <c r="T72" s="29">
        <v>4.8383603822452263E-2</v>
      </c>
      <c r="U72" s="29">
        <v>5.7838604128740492E-2</v>
      </c>
    </row>
    <row r="73" spans="17:21" x14ac:dyDescent="0.25">
      <c r="Q73" s="470">
        <v>42835</v>
      </c>
      <c r="R73" s="29">
        <v>4.3298376469894068E-2</v>
      </c>
      <c r="S73" s="29">
        <v>4.7443615192266843E-2</v>
      </c>
      <c r="T73" s="29">
        <v>4.8442648715641468E-2</v>
      </c>
      <c r="U73" s="29">
        <v>5.7855191937885492E-2</v>
      </c>
    </row>
    <row r="74" spans="17:21" x14ac:dyDescent="0.25">
      <c r="Q74" s="470">
        <v>42836</v>
      </c>
      <c r="R74" s="29">
        <v>4.3291100146832961E-2</v>
      </c>
      <c r="S74" s="29">
        <v>4.7376824616819829E-2</v>
      </c>
      <c r="T74" s="29">
        <v>4.8327788903086505E-2</v>
      </c>
      <c r="U74" s="29">
        <v>5.7578080516049894E-2</v>
      </c>
    </row>
    <row r="75" spans="17:21" x14ac:dyDescent="0.25">
      <c r="Q75" s="470">
        <v>42837</v>
      </c>
      <c r="R75" s="29">
        <v>4.3290777312871884E-2</v>
      </c>
      <c r="S75" s="29">
        <v>4.7370727154719433E-2</v>
      </c>
      <c r="T75" s="29">
        <v>4.8330455307769839E-2</v>
      </c>
      <c r="U75" s="29">
        <v>5.7637005157951227E-2</v>
      </c>
    </row>
    <row r="76" spans="17:21" x14ac:dyDescent="0.25">
      <c r="Q76" s="470">
        <v>42838</v>
      </c>
      <c r="R76" s="29">
        <v>4.3300850223271951E-2</v>
      </c>
      <c r="S76" s="29">
        <v>4.7355742531459015E-2</v>
      </c>
      <c r="T76" s="29">
        <v>4.8185568331152527E-2</v>
      </c>
      <c r="U76" s="29">
        <v>5.753179775669482E-2</v>
      </c>
    </row>
    <row r="77" spans="17:21" x14ac:dyDescent="0.25">
      <c r="Q77" s="470">
        <v>42843</v>
      </c>
      <c r="R77" s="29">
        <v>4.3313415130646064E-2</v>
      </c>
      <c r="S77" s="29">
        <v>4.7241392942287075E-2</v>
      </c>
      <c r="T77" s="29">
        <v>4.7965894145651659E-2</v>
      </c>
      <c r="U77" s="29">
        <v>5.6936992669369378E-2</v>
      </c>
    </row>
    <row r="78" spans="17:21" x14ac:dyDescent="0.25">
      <c r="Q78" s="470">
        <v>42844</v>
      </c>
      <c r="R78" s="29">
        <v>4.328747288701109E-2</v>
      </c>
      <c r="S78" s="29">
        <v>4.7189884788353932E-2</v>
      </c>
      <c r="T78" s="29">
        <v>4.7884220963097024E-2</v>
      </c>
      <c r="U78" s="29">
        <v>5.7063939872963584E-2</v>
      </c>
    </row>
    <row r="79" spans="17:21" x14ac:dyDescent="0.25">
      <c r="Q79" s="470">
        <v>42845</v>
      </c>
      <c r="R79" s="29">
        <v>4.3260002152672422E-2</v>
      </c>
      <c r="S79" s="29">
        <v>4.7204231557690032E-2</v>
      </c>
      <c r="T79" s="29">
        <v>4.7958223582937935E-2</v>
      </c>
      <c r="U79" s="29">
        <v>5.6946057095893163E-2</v>
      </c>
    </row>
    <row r="80" spans="17:21" x14ac:dyDescent="0.25">
      <c r="Q80" s="470">
        <v>42846</v>
      </c>
      <c r="R80" s="29">
        <v>4.3256933706266806E-2</v>
      </c>
      <c r="S80" s="29">
        <v>4.7235392450498126E-2</v>
      </c>
      <c r="T80" s="29">
        <v>4.8062786479390197E-2</v>
      </c>
      <c r="U80" s="29">
        <v>5.7276911250146001E-2</v>
      </c>
    </row>
    <row r="81" spans="17:21" x14ac:dyDescent="0.25">
      <c r="Q81" s="470">
        <v>42849</v>
      </c>
      <c r="R81" s="29">
        <v>4.3240246330909345E-2</v>
      </c>
      <c r="S81" s="29">
        <v>4.7392975425059332E-2</v>
      </c>
      <c r="T81" s="29">
        <v>4.8194100483789831E-2</v>
      </c>
      <c r="U81" s="29">
        <v>5.7499928801726934E-2</v>
      </c>
    </row>
    <row r="82" spans="17:21" x14ac:dyDescent="0.25">
      <c r="Q82" s="470">
        <v>42850</v>
      </c>
      <c r="R82" s="29">
        <v>4.3215201473843633E-2</v>
      </c>
      <c r="S82" s="29">
        <v>4.7429948780271285E-2</v>
      </c>
      <c r="T82" s="29">
        <v>4.825222051603676E-2</v>
      </c>
      <c r="U82" s="29">
        <v>5.749143972201097E-2</v>
      </c>
    </row>
    <row r="83" spans="17:21" x14ac:dyDescent="0.25">
      <c r="Q83" s="470">
        <v>42851</v>
      </c>
      <c r="R83" s="29">
        <v>4.3231830561084678E-2</v>
      </c>
      <c r="S83" s="29">
        <v>4.7488861540507681E-2</v>
      </c>
      <c r="T83" s="29">
        <v>4.8341489265040123E-2</v>
      </c>
      <c r="U83" s="29">
        <v>5.7867823354672075E-2</v>
      </c>
    </row>
    <row r="84" spans="17:21" x14ac:dyDescent="0.25">
      <c r="Q84" s="470">
        <v>42852</v>
      </c>
      <c r="R84" s="29">
        <v>4.3272339044342467E-2</v>
      </c>
      <c r="S84" s="29">
        <v>4.7508633003917722E-2</v>
      </c>
      <c r="T84" s="29">
        <v>4.8324888671736926E-2</v>
      </c>
      <c r="U84" s="29">
        <v>5.7697062745312888E-2</v>
      </c>
    </row>
    <row r="85" spans="17:21" x14ac:dyDescent="0.25">
      <c r="Q85" s="470">
        <v>42857</v>
      </c>
      <c r="R85" s="29">
        <v>4.32798712512577E-2</v>
      </c>
      <c r="S85" s="29">
        <v>4.7520674501574579E-2</v>
      </c>
      <c r="T85" s="29">
        <v>4.8384679671631861E-2</v>
      </c>
      <c r="U85" s="29">
        <v>5.7723293272371447E-2</v>
      </c>
    </row>
    <row r="86" spans="17:21" x14ac:dyDescent="0.25">
      <c r="Q86" s="470">
        <v>42858</v>
      </c>
      <c r="R86" s="29">
        <v>4.3296825147352905E-2</v>
      </c>
      <c r="S86" s="29">
        <v>4.7475497003469799E-2</v>
      </c>
      <c r="T86" s="29">
        <v>4.8327761885423273E-2</v>
      </c>
      <c r="U86" s="29">
        <v>5.76179218680248E-2</v>
      </c>
    </row>
    <row r="87" spans="17:21" x14ac:dyDescent="0.25">
      <c r="Q87" s="470">
        <v>42859</v>
      </c>
      <c r="R87" s="29">
        <v>4.3274511262148735E-2</v>
      </c>
      <c r="S87" s="29">
        <v>4.7454957393789979E-2</v>
      </c>
      <c r="T87" s="29">
        <v>4.8300048292107094E-2</v>
      </c>
      <c r="U87" s="29">
        <v>5.7729580594674978E-2</v>
      </c>
    </row>
    <row r="88" spans="17:21" x14ac:dyDescent="0.25">
      <c r="Q88" s="470">
        <v>42860</v>
      </c>
      <c r="R88" s="29">
        <v>4.327248389601631E-2</v>
      </c>
      <c r="S88" s="29">
        <v>4.7524250981253256E-2</v>
      </c>
      <c r="T88" s="29">
        <v>4.8391920196250021E-2</v>
      </c>
      <c r="U88" s="29">
        <v>5.7797792045779998E-2</v>
      </c>
    </row>
    <row r="89" spans="17:21" x14ac:dyDescent="0.25">
      <c r="Q89" s="470">
        <v>42864</v>
      </c>
      <c r="R89" s="29">
        <v>4.3279136989533826E-2</v>
      </c>
      <c r="S89" s="29">
        <v>4.7664099835324894E-2</v>
      </c>
      <c r="T89" s="29">
        <v>4.8659231828428316E-2</v>
      </c>
      <c r="U89" s="29">
        <v>5.8241645163995451E-2</v>
      </c>
    </row>
    <row r="90" spans="17:21" x14ac:dyDescent="0.25">
      <c r="Q90" s="470">
        <v>42865</v>
      </c>
      <c r="R90" s="29">
        <v>4.3288821102084846E-2</v>
      </c>
      <c r="S90" s="29">
        <v>4.7711327652279603E-2</v>
      </c>
      <c r="T90" s="29">
        <v>4.8744353160659531E-2</v>
      </c>
      <c r="U90" s="29">
        <v>5.8338555771562939E-2</v>
      </c>
    </row>
    <row r="91" spans="17:21" x14ac:dyDescent="0.25">
      <c r="Q91" s="470">
        <v>42866</v>
      </c>
      <c r="R91" s="29">
        <v>4.3286493638843224E-2</v>
      </c>
      <c r="S91" s="29">
        <v>4.7702434429810127E-2</v>
      </c>
      <c r="T91" s="29">
        <v>4.8715492962670928E-2</v>
      </c>
      <c r="U91" s="29">
        <v>5.8107632464481029E-2</v>
      </c>
    </row>
    <row r="92" spans="17:21" x14ac:dyDescent="0.25">
      <c r="Q92" s="470">
        <v>42867</v>
      </c>
      <c r="R92" s="29">
        <v>4.33044905413668E-2</v>
      </c>
      <c r="S92" s="29">
        <v>4.7761903743530676E-2</v>
      </c>
      <c r="T92" s="29">
        <v>4.8705608623365863E-2</v>
      </c>
      <c r="U92" s="29">
        <v>5.8050838158204644E-2</v>
      </c>
    </row>
    <row r="93" spans="17:21" x14ac:dyDescent="0.25">
      <c r="Q93" s="470">
        <v>42870</v>
      </c>
      <c r="R93" s="29">
        <v>4.3297937251526218E-2</v>
      </c>
      <c r="S93" s="29">
        <v>4.7761719962539896E-2</v>
      </c>
      <c r="T93" s="29">
        <v>4.8671982317741488E-2</v>
      </c>
      <c r="U93" s="29">
        <v>5.808480536302095E-2</v>
      </c>
    </row>
    <row r="94" spans="17:21" x14ac:dyDescent="0.25">
      <c r="Q94" s="470">
        <v>42871</v>
      </c>
      <c r="R94" s="29">
        <v>4.3289140622012029E-2</v>
      </c>
      <c r="S94" s="29">
        <v>4.7654743910646231E-2</v>
      </c>
      <c r="T94" s="29">
        <v>4.8485288875165747E-2</v>
      </c>
      <c r="U94" s="29">
        <v>5.7753427188391854E-2</v>
      </c>
    </row>
    <row r="95" spans="17:21" x14ac:dyDescent="0.25">
      <c r="Q95" s="470">
        <v>42872</v>
      </c>
      <c r="R95" s="29">
        <v>4.3322915626074043E-2</v>
      </c>
      <c r="S95" s="29">
        <v>4.7433786945437748E-2</v>
      </c>
      <c r="T95" s="29">
        <v>4.7998554662902919E-2</v>
      </c>
      <c r="U95" s="29">
        <v>5.6796677669248938E-2</v>
      </c>
    </row>
    <row r="96" spans="17:21" x14ac:dyDescent="0.25">
      <c r="Q96" s="470">
        <v>42873</v>
      </c>
      <c r="R96" s="29">
        <v>4.3317143287582793E-2</v>
      </c>
      <c r="S96" s="29">
        <v>4.7301436113536349E-2</v>
      </c>
      <c r="T96" s="29">
        <v>4.7843580650159138E-2</v>
      </c>
      <c r="U96" s="29">
        <v>5.6793259375892267E-2</v>
      </c>
    </row>
    <row r="97" spans="17:21" x14ac:dyDescent="0.25">
      <c r="Q97" s="470">
        <v>42874</v>
      </c>
      <c r="R97" s="29">
        <v>4.3309114694804307E-2</v>
      </c>
      <c r="S97" s="29">
        <v>4.7418872233957722E-2</v>
      </c>
      <c r="T97" s="29">
        <v>4.795493563528265E-2</v>
      </c>
      <c r="U97" s="29">
        <v>5.6918246624357599E-2</v>
      </c>
    </row>
    <row r="98" spans="17:21" x14ac:dyDescent="0.25">
      <c r="Q98" s="470">
        <v>42877</v>
      </c>
      <c r="R98" s="29">
        <v>4.3298111323357959E-2</v>
      </c>
      <c r="S98" s="29">
        <v>4.7409020193923526E-2</v>
      </c>
      <c r="T98" s="29">
        <v>4.7932466851155098E-2</v>
      </c>
      <c r="U98" s="29">
        <v>5.6918688444028122E-2</v>
      </c>
    </row>
    <row r="99" spans="17:21" x14ac:dyDescent="0.25">
      <c r="Q99" s="470">
        <v>42878</v>
      </c>
      <c r="R99" s="29">
        <v>4.3296093330336551E-2</v>
      </c>
      <c r="S99" s="29">
        <v>4.7428128035574266E-2</v>
      </c>
      <c r="T99" s="29">
        <v>4.8039144875999633E-2</v>
      </c>
      <c r="U99" s="29">
        <v>5.7071620458076136E-2</v>
      </c>
    </row>
    <row r="100" spans="17:21" x14ac:dyDescent="0.25">
      <c r="Q100" s="470">
        <v>42879</v>
      </c>
      <c r="R100" s="29">
        <v>4.3304958150952179E-2</v>
      </c>
      <c r="S100" s="29">
        <v>4.7514699106968497E-2</v>
      </c>
      <c r="T100" s="29">
        <v>4.8129950642005932E-2</v>
      </c>
      <c r="U100" s="29">
        <v>5.7255566885583059E-2</v>
      </c>
    </row>
    <row r="101" spans="17:21" x14ac:dyDescent="0.25">
      <c r="Q101" s="470">
        <v>42880</v>
      </c>
      <c r="R101" s="29">
        <v>4.3324649493622441E-2</v>
      </c>
      <c r="S101" s="29">
        <v>4.7575327171392304E-2</v>
      </c>
      <c r="T101" s="29">
        <v>4.8200421196568609E-2</v>
      </c>
      <c r="U101" s="29">
        <v>5.7283530704553283E-2</v>
      </c>
    </row>
    <row r="102" spans="17:21" x14ac:dyDescent="0.25">
      <c r="Q102" s="470">
        <v>42881</v>
      </c>
      <c r="R102" s="29">
        <v>4.334502203026367E-2</v>
      </c>
      <c r="S102" s="29">
        <v>4.7632532977659417E-2</v>
      </c>
      <c r="T102" s="29">
        <v>4.825838065668242E-2</v>
      </c>
      <c r="U102" s="29">
        <v>5.7389720265094264E-2</v>
      </c>
    </row>
    <row r="103" spans="17:21" x14ac:dyDescent="0.25">
      <c r="Q103" s="470">
        <v>42884</v>
      </c>
      <c r="R103" s="29">
        <v>4.3361116805144109E-2</v>
      </c>
      <c r="S103" s="29">
        <v>4.7643681878513505E-2</v>
      </c>
      <c r="T103" s="29">
        <v>4.8272019574534454E-2</v>
      </c>
      <c r="U103" s="29">
        <v>5.7415021845834968E-2</v>
      </c>
    </row>
    <row r="104" spans="17:21" x14ac:dyDescent="0.25">
      <c r="Q104" s="470">
        <v>42885</v>
      </c>
      <c r="R104" s="29">
        <v>4.3370282173484292E-2</v>
      </c>
      <c r="S104" s="29">
        <v>4.7613793179621951E-2</v>
      </c>
      <c r="T104" s="29">
        <v>4.8244482180950898E-2</v>
      </c>
      <c r="U104" s="29">
        <v>5.731251637823135E-2</v>
      </c>
    </row>
    <row r="105" spans="17:21" x14ac:dyDescent="0.25">
      <c r="Q105" s="470">
        <v>42886</v>
      </c>
      <c r="R105" s="29">
        <v>4.3368959014526712E-2</v>
      </c>
      <c r="S105" s="29">
        <v>4.7562323422944509E-2</v>
      </c>
      <c r="T105" s="29">
        <v>4.8098059041442584E-2</v>
      </c>
      <c r="U105" s="29">
        <v>5.7036576879356857E-2</v>
      </c>
    </row>
    <row r="106" spans="17:21" x14ac:dyDescent="0.25">
      <c r="Q106" s="470">
        <v>42887</v>
      </c>
      <c r="R106" s="29">
        <v>4.3360150230300244E-2</v>
      </c>
      <c r="S106" s="29">
        <v>4.7641770395831125E-2</v>
      </c>
      <c r="T106" s="29">
        <v>4.8290849869148313E-2</v>
      </c>
      <c r="U106" s="29">
        <v>5.7434102030323904E-2</v>
      </c>
    </row>
    <row r="107" spans="17:21" x14ac:dyDescent="0.25">
      <c r="Q107" s="470">
        <v>42888</v>
      </c>
      <c r="R107" s="29">
        <v>4.3376967064618022E-2</v>
      </c>
      <c r="S107" s="29">
        <v>4.7765534443320497E-2</v>
      </c>
      <c r="T107" s="29">
        <v>4.8432455895714155E-2</v>
      </c>
      <c r="U107" s="29">
        <v>5.7574571270117884E-2</v>
      </c>
    </row>
    <row r="108" spans="17:21" x14ac:dyDescent="0.25">
      <c r="Q108" s="470">
        <v>42891</v>
      </c>
      <c r="R108" s="29">
        <v>4.3375798799165019E-2</v>
      </c>
      <c r="S108" s="29">
        <v>4.7735799111534145E-2</v>
      </c>
      <c r="T108" s="29">
        <v>4.8395552595717442E-2</v>
      </c>
      <c r="U108" s="29">
        <v>5.7577722477986058E-2</v>
      </c>
    </row>
    <row r="109" spans="17:21" x14ac:dyDescent="0.25">
      <c r="Q109" s="470">
        <v>42892</v>
      </c>
      <c r="R109" s="29">
        <v>4.3392668564051676E-2</v>
      </c>
      <c r="S109" s="29">
        <v>4.7709027487803368E-2</v>
      </c>
      <c r="T109" s="29">
        <v>4.8316162095020612E-2</v>
      </c>
      <c r="U109" s="29">
        <v>5.7383605981297318E-2</v>
      </c>
    </row>
    <row r="110" spans="17:21" x14ac:dyDescent="0.25">
      <c r="Q110" s="470">
        <v>42893</v>
      </c>
      <c r="R110" s="29">
        <v>4.338917534348171E-2</v>
      </c>
      <c r="S110" s="29">
        <v>4.7738489192220832E-2</v>
      </c>
      <c r="T110" s="29">
        <v>4.8360644404496167E-2</v>
      </c>
      <c r="U110" s="29">
        <v>5.7423161076001053E-2</v>
      </c>
    </row>
    <row r="111" spans="17:21" x14ac:dyDescent="0.25">
      <c r="Q111" s="470">
        <v>42894</v>
      </c>
      <c r="R111" s="29">
        <v>4.3398475340300613E-2</v>
      </c>
      <c r="S111" s="29">
        <v>4.7786299431571581E-2</v>
      </c>
      <c r="T111" s="29">
        <v>4.8393138352984165E-2</v>
      </c>
      <c r="U111" s="29">
        <v>5.7608895251452262E-2</v>
      </c>
    </row>
    <row r="112" spans="17:21" x14ac:dyDescent="0.25">
      <c r="Q112" s="470">
        <v>42895</v>
      </c>
      <c r="R112" s="29">
        <v>4.3410781871295094E-2</v>
      </c>
      <c r="S112" s="29">
        <v>4.786959392699601E-2</v>
      </c>
      <c r="T112" s="29">
        <v>4.8516749318556887E-2</v>
      </c>
      <c r="U112" s="29">
        <v>5.7904255371067213E-2</v>
      </c>
    </row>
    <row r="113" spans="17:21" x14ac:dyDescent="0.25">
      <c r="Q113" s="470">
        <v>42898</v>
      </c>
      <c r="R113" s="29">
        <v>4.3419715936909638E-2</v>
      </c>
      <c r="S113" s="29">
        <v>4.7720426162128522E-2</v>
      </c>
      <c r="T113" s="29">
        <v>4.8268888180717007E-2</v>
      </c>
      <c r="U113" s="29">
        <v>5.7433863467107764E-2</v>
      </c>
    </row>
    <row r="114" spans="17:21" x14ac:dyDescent="0.25">
      <c r="Q114" s="470">
        <v>42899</v>
      </c>
      <c r="R114" s="29">
        <v>4.3416105812891924E-2</v>
      </c>
      <c r="S114" s="29">
        <v>4.7784363304194583E-2</v>
      </c>
      <c r="T114" s="29">
        <v>4.8408432446086405E-2</v>
      </c>
      <c r="U114" s="29">
        <v>5.770798763362902E-2</v>
      </c>
    </row>
    <row r="115" spans="17:21" x14ac:dyDescent="0.25">
      <c r="Q115" s="470">
        <v>42900</v>
      </c>
      <c r="R115" s="29">
        <v>4.3439922303279192E-2</v>
      </c>
      <c r="S115" s="29">
        <v>4.7760335669094073E-2</v>
      </c>
      <c r="T115" s="29">
        <v>4.8388280692816039E-2</v>
      </c>
      <c r="U115" s="29">
        <v>5.7443785595529442E-2</v>
      </c>
    </row>
    <row r="116" spans="17:21" x14ac:dyDescent="0.25">
      <c r="Q116" s="470">
        <v>42901</v>
      </c>
      <c r="R116" s="29">
        <v>4.3400836788978533E-2</v>
      </c>
      <c r="S116" s="29">
        <v>4.7652600088121007E-2</v>
      </c>
      <c r="T116" s="29">
        <v>4.8309705690373371E-2</v>
      </c>
      <c r="U116" s="29">
        <v>5.7599244737861842E-2</v>
      </c>
    </row>
    <row r="117" spans="17:21" x14ac:dyDescent="0.25">
      <c r="Q117" s="470">
        <v>42902</v>
      </c>
      <c r="R117" s="29">
        <v>4.3409161733884462E-2</v>
      </c>
      <c r="S117" s="29">
        <v>4.766276993908676E-2</v>
      </c>
      <c r="T117" s="29">
        <v>4.8336414502764519E-2</v>
      </c>
      <c r="U117" s="29">
        <v>5.7579065424172557E-2</v>
      </c>
    </row>
    <row r="118" spans="17:21" x14ac:dyDescent="0.25">
      <c r="Q118" s="470">
        <v>42905</v>
      </c>
      <c r="R118" s="29">
        <v>4.3410267844008768E-2</v>
      </c>
      <c r="S118" s="29">
        <v>4.7812272928258133E-2</v>
      </c>
      <c r="T118" s="29">
        <v>4.8578068964991714E-2</v>
      </c>
      <c r="U118" s="29">
        <v>5.8177945334966487E-2</v>
      </c>
    </row>
    <row r="119" spans="17:21" x14ac:dyDescent="0.25">
      <c r="Q119" s="470">
        <v>42906</v>
      </c>
      <c r="R119" s="29">
        <v>4.3427019675544215E-2</v>
      </c>
      <c r="S119" s="29">
        <v>4.7715474810754652E-2</v>
      </c>
      <c r="T119" s="29">
        <v>4.8493304493786256E-2</v>
      </c>
      <c r="U119" s="29">
        <v>5.8070552435465508E-2</v>
      </c>
    </row>
    <row r="120" spans="17:21" x14ac:dyDescent="0.25">
      <c r="Q120" s="470">
        <v>42907</v>
      </c>
      <c r="R120" s="29">
        <v>4.342036750368479E-2</v>
      </c>
      <c r="S120" s="29">
        <v>4.7691582788651779E-2</v>
      </c>
      <c r="T120" s="29">
        <v>4.8455120088410311E-2</v>
      </c>
      <c r="U120" s="29">
        <v>5.7818206778179157E-2</v>
      </c>
    </row>
    <row r="121" spans="17:21" x14ac:dyDescent="0.25">
      <c r="Q121" s="470">
        <v>42908</v>
      </c>
      <c r="R121" s="29">
        <v>4.3425283933278061E-2</v>
      </c>
      <c r="S121" s="29">
        <v>4.7701905392132739E-2</v>
      </c>
      <c r="T121" s="29">
        <v>4.8449448350299761E-2</v>
      </c>
      <c r="U121" s="29">
        <v>5.7865394037972889E-2</v>
      </c>
    </row>
    <row r="122" spans="17:21" x14ac:dyDescent="0.25">
      <c r="Q122" s="470">
        <v>42909</v>
      </c>
      <c r="R122" s="29">
        <v>4.3423963533804906E-2</v>
      </c>
      <c r="S122" s="29">
        <v>4.7674104040983357E-2</v>
      </c>
      <c r="T122" s="29">
        <v>4.8415289220614451E-2</v>
      </c>
      <c r="U122" s="29">
        <v>5.7673302387068519E-2</v>
      </c>
    </row>
    <row r="123" spans="17:21" x14ac:dyDescent="0.25">
      <c r="Q123" s="470">
        <v>42912</v>
      </c>
      <c r="R123" s="29">
        <v>4.3430173620008145E-2</v>
      </c>
      <c r="S123" s="29">
        <v>4.7782749028195466E-2</v>
      </c>
      <c r="T123" s="29">
        <v>4.8468865769380254E-2</v>
      </c>
      <c r="U123" s="29">
        <v>5.774445052542658E-2</v>
      </c>
    </row>
    <row r="124" spans="17:21" x14ac:dyDescent="0.25">
      <c r="Q124" s="470">
        <v>42913</v>
      </c>
      <c r="R124" s="29">
        <v>4.335269875610246E-2</v>
      </c>
      <c r="S124" s="29">
        <v>4.7519210527390734E-2</v>
      </c>
      <c r="T124" s="29">
        <v>4.8060701019017105E-2</v>
      </c>
      <c r="U124" s="29">
        <v>5.7252578780617285E-2</v>
      </c>
    </row>
    <row r="125" spans="17:21" x14ac:dyDescent="0.25">
      <c r="Q125" s="470">
        <v>42914</v>
      </c>
      <c r="R125" s="29">
        <v>4.3351654560657309E-2</v>
      </c>
      <c r="S125" s="29">
        <v>4.7449437817224036E-2</v>
      </c>
      <c r="T125" s="29">
        <v>4.7992606314690579E-2</v>
      </c>
      <c r="U125" s="29">
        <v>5.7103340610752194E-2</v>
      </c>
    </row>
    <row r="126" spans="17:21" x14ac:dyDescent="0.25">
      <c r="Q126" s="470">
        <v>42915</v>
      </c>
      <c r="R126" s="29">
        <v>4.3301428266481395E-2</v>
      </c>
      <c r="S126" s="29">
        <v>4.7126083418511509E-2</v>
      </c>
      <c r="T126" s="29">
        <v>4.762126901824399E-2</v>
      </c>
      <c r="U126" s="29">
        <v>5.6381446864046711E-2</v>
      </c>
    </row>
    <row r="127" spans="17:21" x14ac:dyDescent="0.25">
      <c r="Q127" s="470">
        <v>42919</v>
      </c>
      <c r="R127" s="29">
        <v>4.3301282299617799E-2</v>
      </c>
      <c r="S127" s="29">
        <v>4.7227446442907113E-2</v>
      </c>
      <c r="T127" s="29">
        <v>4.7751022945487873E-2</v>
      </c>
      <c r="U127" s="29">
        <v>5.6876245793233318E-2</v>
      </c>
    </row>
    <row r="128" spans="17:21" x14ac:dyDescent="0.25">
      <c r="Q128" s="470">
        <v>42920</v>
      </c>
      <c r="R128" s="29">
        <v>4.330989042565947E-2</v>
      </c>
      <c r="S128" s="29">
        <v>4.7243791127620387E-2</v>
      </c>
      <c r="T128" s="29">
        <v>4.774884871615747E-2</v>
      </c>
      <c r="U128" s="29">
        <v>5.673230576201567E-2</v>
      </c>
    </row>
    <row r="129" spans="17:21" x14ac:dyDescent="0.25">
      <c r="Q129" s="470">
        <v>42922</v>
      </c>
      <c r="R129" s="29">
        <v>4.3252516641752371E-2</v>
      </c>
      <c r="S129" s="29">
        <v>4.7069009999657803E-2</v>
      </c>
      <c r="T129" s="29">
        <v>4.7536572469217706E-2</v>
      </c>
      <c r="U129" s="29">
        <v>5.6364378376100172E-2</v>
      </c>
    </row>
    <row r="130" spans="17:21" x14ac:dyDescent="0.25">
      <c r="Q130" s="470">
        <v>42923</v>
      </c>
      <c r="R130" s="29">
        <v>4.3253611373863493E-2</v>
      </c>
      <c r="S130" s="29">
        <v>4.7069775976185259E-2</v>
      </c>
      <c r="T130" s="29">
        <v>4.7498170372591332E-2</v>
      </c>
      <c r="U130" s="29">
        <v>5.6409980348944871E-2</v>
      </c>
    </row>
    <row r="131" spans="17:21" x14ac:dyDescent="0.25">
      <c r="Q131" s="470">
        <v>42926</v>
      </c>
      <c r="R131" s="29">
        <v>4.3276856654489125E-2</v>
      </c>
      <c r="S131" s="29">
        <v>4.7182803524043922E-2</v>
      </c>
      <c r="T131" s="29">
        <v>4.766353013721767E-2</v>
      </c>
      <c r="U131" s="29">
        <v>5.6547474485684091E-2</v>
      </c>
    </row>
    <row r="132" spans="17:21" x14ac:dyDescent="0.25">
      <c r="Q132" s="470">
        <v>42927</v>
      </c>
      <c r="R132" s="29">
        <v>4.3269394510527241E-2</v>
      </c>
      <c r="S132" s="29">
        <v>4.7135826996961235E-2</v>
      </c>
      <c r="T132" s="29">
        <v>4.7593289380359921E-2</v>
      </c>
      <c r="U132" s="29">
        <v>5.6255264578081859E-2</v>
      </c>
    </row>
    <row r="133" spans="17:21" x14ac:dyDescent="0.25">
      <c r="Q133" s="470">
        <v>42928</v>
      </c>
      <c r="R133" s="29">
        <v>4.3295248327220891E-2</v>
      </c>
      <c r="S133" s="29">
        <v>4.7372138234415669E-2</v>
      </c>
      <c r="T133" s="29">
        <v>4.7837483568389724E-2</v>
      </c>
      <c r="U133" s="29">
        <v>5.6920964447215221E-2</v>
      </c>
    </row>
    <row r="134" spans="17:21" x14ac:dyDescent="0.25">
      <c r="Q134" s="470">
        <v>42929</v>
      </c>
      <c r="R134" s="29">
        <v>4.3295657037114618E-2</v>
      </c>
      <c r="S134" s="29">
        <v>4.745915264666465E-2</v>
      </c>
      <c r="T134" s="29">
        <v>4.8048510406770252E-2</v>
      </c>
      <c r="U134" s="29">
        <v>5.7137115420347953E-2</v>
      </c>
    </row>
    <row r="135" spans="17:21" x14ac:dyDescent="0.25">
      <c r="Q135" s="470">
        <v>42930</v>
      </c>
      <c r="R135" s="29">
        <v>4.3302478877612453E-2</v>
      </c>
      <c r="S135" s="29">
        <v>4.7523866876753397E-2</v>
      </c>
      <c r="T135" s="29">
        <v>4.8145554909426201E-2</v>
      </c>
      <c r="U135" s="29">
        <v>5.7014627583694293E-2</v>
      </c>
    </row>
    <row r="136" spans="17:21" x14ac:dyDescent="0.25">
      <c r="Q136" s="470">
        <v>42933</v>
      </c>
      <c r="R136" s="29">
        <v>4.3322095039823968E-2</v>
      </c>
      <c r="S136" s="29">
        <v>4.7550452894457106E-2</v>
      </c>
      <c r="T136" s="29">
        <v>4.8103756355908689E-2</v>
      </c>
      <c r="U136" s="29">
        <v>5.7065082044055242E-2</v>
      </c>
    </row>
    <row r="137" spans="17:21" x14ac:dyDescent="0.25">
      <c r="Q137" s="470">
        <v>42934</v>
      </c>
      <c r="R137" s="29">
        <v>4.3341245985103603E-2</v>
      </c>
      <c r="S137" s="29">
        <v>4.7460797347005583E-2</v>
      </c>
      <c r="T137" s="29">
        <v>4.7848889307478069E-2</v>
      </c>
      <c r="U137" s="29">
        <v>5.65017601016869E-2</v>
      </c>
    </row>
    <row r="138" spans="17:21" x14ac:dyDescent="0.25">
      <c r="Q138" s="470">
        <v>42935</v>
      </c>
      <c r="R138" s="29">
        <v>4.3353332921317836E-2</v>
      </c>
      <c r="S138" s="29">
        <v>4.75988696745272E-2</v>
      </c>
      <c r="T138" s="29">
        <v>4.8059379810628661E-2</v>
      </c>
      <c r="U138" s="29">
        <v>5.7020103133102441E-2</v>
      </c>
    </row>
    <row r="139" spans="17:21" x14ac:dyDescent="0.25">
      <c r="Q139" s="470">
        <v>42936</v>
      </c>
      <c r="R139" s="29">
        <v>4.3371785527760789E-2</v>
      </c>
      <c r="S139" s="29">
        <v>4.7593949711188195E-2</v>
      </c>
      <c r="T139" s="29">
        <v>4.810146303458479E-2</v>
      </c>
      <c r="U139" s="29">
        <v>5.6601383661845195E-2</v>
      </c>
    </row>
    <row r="140" spans="17:21" x14ac:dyDescent="0.25">
      <c r="Q140" s="470">
        <v>42937</v>
      </c>
      <c r="R140" s="29">
        <v>4.3392052492098009E-2</v>
      </c>
      <c r="S140" s="29">
        <v>4.741342454751659E-2</v>
      </c>
      <c r="T140" s="29">
        <v>4.7756131841861373E-2</v>
      </c>
      <c r="U140" s="29">
        <v>5.6350698949093322E-2</v>
      </c>
    </row>
    <row r="141" spans="17:21" x14ac:dyDescent="0.25">
      <c r="Q141" s="470">
        <v>42940</v>
      </c>
      <c r="R141" s="29">
        <v>4.3397199582539417E-2</v>
      </c>
      <c r="S141" s="29">
        <v>4.7405383811060589E-2</v>
      </c>
      <c r="T141" s="29">
        <v>4.7707470357187122E-2</v>
      </c>
      <c r="U141" s="29">
        <v>5.63187935082652E-2</v>
      </c>
    </row>
    <row r="142" spans="17:21" x14ac:dyDescent="0.25">
      <c r="Q142" s="470">
        <v>42941</v>
      </c>
      <c r="R142" s="29">
        <v>4.3368669869695835E-2</v>
      </c>
      <c r="S142" s="29">
        <v>4.7390286591974556E-2</v>
      </c>
      <c r="T142" s="29">
        <v>4.7698243923455202E-2</v>
      </c>
      <c r="U142" s="29">
        <v>5.6545180990586114E-2</v>
      </c>
    </row>
    <row r="143" spans="17:21" x14ac:dyDescent="0.25">
      <c r="Q143" s="470">
        <v>42942</v>
      </c>
      <c r="R143" s="29">
        <v>4.3376953930962109E-2</v>
      </c>
      <c r="S143" s="29">
        <v>4.7487670123627791E-2</v>
      </c>
      <c r="T143" s="29">
        <v>4.7855998465336599E-2</v>
      </c>
      <c r="U143" s="29">
        <v>5.6651246503208158E-2</v>
      </c>
    </row>
    <row r="144" spans="17:21" x14ac:dyDescent="0.25">
      <c r="Q144" s="470">
        <v>42943</v>
      </c>
      <c r="R144" s="29">
        <v>4.3396737773672776E-2</v>
      </c>
      <c r="S144" s="29">
        <v>4.7495190983252736E-2</v>
      </c>
      <c r="T144" s="29">
        <v>4.781953965871915E-2</v>
      </c>
      <c r="U144" s="29">
        <v>5.6611690907594998E-2</v>
      </c>
    </row>
    <row r="145" spans="17:21" x14ac:dyDescent="0.25">
      <c r="Q145" s="470">
        <v>42944</v>
      </c>
      <c r="R145" s="29">
        <v>4.3389797028580979E-2</v>
      </c>
      <c r="S145" s="29">
        <v>4.7376872642322029E-2</v>
      </c>
      <c r="T145" s="29">
        <v>4.7567165594005922E-2</v>
      </c>
      <c r="U145" s="29">
        <v>5.6018764122852761E-2</v>
      </c>
    </row>
    <row r="146" spans="17:21" x14ac:dyDescent="0.25">
      <c r="Q146" s="470">
        <v>42947</v>
      </c>
      <c r="R146" s="29">
        <v>4.3401928603415803E-2</v>
      </c>
      <c r="S146" s="29">
        <v>4.7360481624413739E-2</v>
      </c>
      <c r="T146" s="29">
        <v>4.7541858679710988E-2</v>
      </c>
      <c r="U146" s="29">
        <v>5.5918448181704217E-2</v>
      </c>
    </row>
    <row r="147" spans="17:21" x14ac:dyDescent="0.25">
      <c r="Q147" s="470">
        <v>42948</v>
      </c>
      <c r="R147" s="29">
        <v>4.3432689742407382E-2</v>
      </c>
      <c r="S147" s="29">
        <v>4.7442100154583416E-2</v>
      </c>
      <c r="T147" s="29">
        <v>4.7556289217475047E-2</v>
      </c>
      <c r="U147" s="29">
        <v>5.6077287335445265E-2</v>
      </c>
    </row>
    <row r="148" spans="17:21" x14ac:dyDescent="0.25">
      <c r="Q148" s="470">
        <v>42949</v>
      </c>
      <c r="R148" s="29">
        <v>4.34450751414844E-2</v>
      </c>
      <c r="S148" s="29">
        <v>4.7389516982595283E-2</v>
      </c>
      <c r="T148" s="29">
        <v>4.7492490208343466E-2</v>
      </c>
      <c r="U148" s="29">
        <v>5.5735997603326877E-2</v>
      </c>
    </row>
    <row r="149" spans="17:21" x14ac:dyDescent="0.25">
      <c r="Q149" s="470">
        <v>42950</v>
      </c>
      <c r="R149" s="29">
        <v>4.3457367643214811E-2</v>
      </c>
      <c r="S149" s="29">
        <v>4.7400242301949107E-2</v>
      </c>
      <c r="T149" s="29">
        <v>4.7427890278641367E-2</v>
      </c>
      <c r="U149" s="29">
        <v>5.570992744452103E-2</v>
      </c>
    </row>
    <row r="150" spans="17:21" x14ac:dyDescent="0.25">
      <c r="Q150" s="470">
        <v>42951</v>
      </c>
      <c r="R150" s="29">
        <v>4.3448847403293189E-2</v>
      </c>
      <c r="S150" s="29">
        <v>4.7514929232297047E-2</v>
      </c>
      <c r="T150" s="29">
        <v>4.7622804644171381E-2</v>
      </c>
      <c r="U150" s="29">
        <v>5.6364815568449321E-2</v>
      </c>
    </row>
    <row r="151" spans="17:21" x14ac:dyDescent="0.25">
      <c r="Q151" s="470">
        <v>42954</v>
      </c>
      <c r="R151" s="29">
        <v>4.3457921325919906E-2</v>
      </c>
      <c r="S151" s="29">
        <v>4.7592433004015798E-2</v>
      </c>
      <c r="T151" s="29">
        <v>4.7741408980680619E-2</v>
      </c>
      <c r="U151" s="29">
        <v>5.6207012657545109E-2</v>
      </c>
    </row>
    <row r="152" spans="17:21" x14ac:dyDescent="0.25">
      <c r="Q152" s="470">
        <v>42955</v>
      </c>
      <c r="R152" s="29">
        <v>4.3453894907646916E-2</v>
      </c>
      <c r="S152" s="29">
        <v>4.7649546933280502E-2</v>
      </c>
      <c r="T152" s="29">
        <v>4.7769437438441441E-2</v>
      </c>
      <c r="U152" s="29">
        <v>5.6505118270203318E-2</v>
      </c>
    </row>
    <row r="153" spans="17:21" x14ac:dyDescent="0.25">
      <c r="Q153" s="470">
        <v>42956</v>
      </c>
      <c r="R153" s="29">
        <v>4.3473734887148931E-2</v>
      </c>
      <c r="S153" s="29">
        <v>4.7581457186459758E-2</v>
      </c>
      <c r="T153" s="29">
        <v>4.7731119926474809E-2</v>
      </c>
      <c r="U153" s="29">
        <v>5.6100161533489304E-2</v>
      </c>
    </row>
    <row r="154" spans="17:21" x14ac:dyDescent="0.25">
      <c r="Q154" s="470">
        <v>42957</v>
      </c>
      <c r="R154" s="29">
        <v>4.3474452467883076E-2</v>
      </c>
      <c r="S154" s="29">
        <v>4.7394987429205025E-2</v>
      </c>
      <c r="T154" s="29">
        <v>4.7399354456076077E-2</v>
      </c>
      <c r="U154" s="29">
        <v>5.5648035657100234E-2</v>
      </c>
    </row>
    <row r="155" spans="17:21" x14ac:dyDescent="0.25">
      <c r="Q155" s="470">
        <v>42958</v>
      </c>
      <c r="R155" s="29">
        <v>4.3476898103601024E-2</v>
      </c>
      <c r="S155" s="29">
        <v>4.7287715573630956E-2</v>
      </c>
      <c r="T155" s="29">
        <v>4.721175429655447E-2</v>
      </c>
      <c r="U155" s="29">
        <v>5.5202874274640823E-2</v>
      </c>
    </row>
    <row r="156" spans="17:21" x14ac:dyDescent="0.25">
      <c r="Q156" s="470">
        <v>42961</v>
      </c>
      <c r="R156" s="29">
        <v>4.3476144762030641E-2</v>
      </c>
      <c r="S156" s="29">
        <v>4.7432767378206168E-2</v>
      </c>
      <c r="T156" s="29">
        <v>4.7393000468116821E-2</v>
      </c>
      <c r="U156" s="29">
        <v>5.5795230284661601E-2</v>
      </c>
    </row>
    <row r="157" spans="17:21" x14ac:dyDescent="0.25">
      <c r="Q157" s="470">
        <v>42962</v>
      </c>
      <c r="R157" s="29">
        <v>4.3458985962654843E-2</v>
      </c>
      <c r="S157" s="29">
        <v>4.7446381887595881E-2</v>
      </c>
      <c r="T157" s="29">
        <v>4.7518426554409382E-2</v>
      </c>
      <c r="U157" s="29">
        <v>5.5987530051572205E-2</v>
      </c>
    </row>
    <row r="158" spans="17:21" x14ac:dyDescent="0.25">
      <c r="Q158" s="470">
        <v>42963</v>
      </c>
      <c r="R158" s="29">
        <v>4.3462833800839887E-2</v>
      </c>
      <c r="S158" s="29">
        <v>4.7584706485452474E-2</v>
      </c>
      <c r="T158" s="29">
        <v>4.771812068734281E-2</v>
      </c>
      <c r="U158" s="29">
        <v>5.6245238527620957E-2</v>
      </c>
    </row>
    <row r="159" spans="17:21" x14ac:dyDescent="0.25">
      <c r="Q159" s="470">
        <v>42964</v>
      </c>
      <c r="R159" s="29">
        <v>4.3473497558668431E-2</v>
      </c>
      <c r="S159" s="29">
        <v>4.7487846857309245E-2</v>
      </c>
      <c r="T159" s="29">
        <v>4.7496471671911837E-2</v>
      </c>
      <c r="U159" s="29">
        <v>5.5793723203426807E-2</v>
      </c>
    </row>
    <row r="160" spans="17:21" x14ac:dyDescent="0.25">
      <c r="Q160" s="470">
        <v>42965</v>
      </c>
      <c r="R160" s="29">
        <v>4.3467936080159947E-2</v>
      </c>
      <c r="S160" s="29">
        <v>4.7410489357522519E-2</v>
      </c>
      <c r="T160" s="29">
        <v>4.7303467106351714E-2</v>
      </c>
      <c r="U160" s="29">
        <v>5.5456720318277898E-2</v>
      </c>
    </row>
    <row r="161" spans="17:21" x14ac:dyDescent="0.25">
      <c r="Q161" s="470">
        <v>42968</v>
      </c>
      <c r="R161" s="29">
        <v>4.3482658225634553E-2</v>
      </c>
      <c r="S161" s="29">
        <v>4.7384517538535571E-2</v>
      </c>
      <c r="T161" s="29">
        <v>4.7211623058546537E-2</v>
      </c>
      <c r="U161" s="29">
        <v>5.5041188941371506E-2</v>
      </c>
    </row>
    <row r="162" spans="17:21" x14ac:dyDescent="0.25">
      <c r="Q162" s="470">
        <v>42969</v>
      </c>
      <c r="R162" s="29">
        <v>4.3476765779827821E-2</v>
      </c>
      <c r="S162" s="29">
        <v>4.7543004444668094E-2</v>
      </c>
      <c r="T162" s="29">
        <v>4.7478781226172419E-2</v>
      </c>
      <c r="U162" s="29">
        <v>5.5644311880770798E-2</v>
      </c>
    </row>
    <row r="163" spans="17:21" x14ac:dyDescent="0.25">
      <c r="Q163" s="470">
        <v>42970</v>
      </c>
      <c r="R163" s="29">
        <v>4.3484944790909481E-2</v>
      </c>
      <c r="S163" s="29">
        <v>4.7499535678703783E-2</v>
      </c>
      <c r="T163" s="29">
        <v>4.7363683009359309E-2</v>
      </c>
      <c r="U163" s="29">
        <v>5.5433047206381328E-2</v>
      </c>
    </row>
    <row r="164" spans="17:21" x14ac:dyDescent="0.25">
      <c r="Q164" s="470">
        <v>42971</v>
      </c>
      <c r="R164" s="29">
        <v>4.3489843113859061E-2</v>
      </c>
      <c r="S164" s="29">
        <v>4.7535055280612935E-2</v>
      </c>
      <c r="T164" s="29">
        <v>4.7339467299477141E-2</v>
      </c>
      <c r="U164" s="29">
        <v>5.533210044413206E-2</v>
      </c>
    </row>
    <row r="165" spans="17:21" x14ac:dyDescent="0.25">
      <c r="Q165" s="470">
        <v>42972</v>
      </c>
      <c r="R165" s="29">
        <v>4.3486351844702863E-2</v>
      </c>
      <c r="S165" s="29">
        <v>4.7562257496043467E-2</v>
      </c>
      <c r="T165" s="29">
        <v>4.7357981919405663E-2</v>
      </c>
      <c r="U165" s="29">
        <v>5.5214379380225241E-2</v>
      </c>
    </row>
    <row r="166" spans="17:21" x14ac:dyDescent="0.25">
      <c r="Q166" s="470">
        <v>42975</v>
      </c>
      <c r="R166" s="29">
        <v>4.3497540387059705E-2</v>
      </c>
      <c r="S166" s="29">
        <v>4.7487704674148659E-2</v>
      </c>
      <c r="T166" s="29">
        <v>4.7131227999976086E-2</v>
      </c>
      <c r="U166" s="29">
        <v>5.4816135870101271E-2</v>
      </c>
    </row>
    <row r="167" spans="17:21" x14ac:dyDescent="0.25">
      <c r="Q167" s="470">
        <v>42977</v>
      </c>
      <c r="R167" s="29">
        <v>4.350883948174683E-2</v>
      </c>
      <c r="S167" s="29">
        <v>4.7512156182412175E-2</v>
      </c>
      <c r="T167" s="29">
        <v>4.7154411627235555E-2</v>
      </c>
      <c r="U167" s="29">
        <v>5.5003497580683965E-2</v>
      </c>
    </row>
    <row r="168" spans="17:21" x14ac:dyDescent="0.25">
      <c r="Q168" s="470">
        <v>42978</v>
      </c>
      <c r="R168" s="29">
        <v>4.3515647503603469E-2</v>
      </c>
      <c r="S168" s="29">
        <v>4.764428853069657E-2</v>
      </c>
      <c r="T168" s="29">
        <v>4.7513687955382689E-2</v>
      </c>
      <c r="U168" s="29">
        <v>5.5472479474501679E-2</v>
      </c>
    </row>
    <row r="169" spans="17:21" x14ac:dyDescent="0.25">
      <c r="Q169" s="470">
        <v>42982</v>
      </c>
      <c r="R169" s="29">
        <v>4.35218757960536E-2</v>
      </c>
      <c r="S169" s="29">
        <v>4.7652544618657831E-2</v>
      </c>
      <c r="T169" s="29">
        <v>4.7477888199643568E-2</v>
      </c>
      <c r="U169" s="29">
        <v>5.5376076414925382E-2</v>
      </c>
    </row>
    <row r="170" spans="17:21" x14ac:dyDescent="0.25">
      <c r="Q170" s="470">
        <v>42983</v>
      </c>
      <c r="R170" s="29">
        <v>4.3545797152508711E-2</v>
      </c>
      <c r="S170" s="29">
        <v>4.7633699505229242E-2</v>
      </c>
      <c r="T170" s="29">
        <v>4.7379285291676856E-2</v>
      </c>
      <c r="U170" s="29">
        <v>5.5287107126145131E-2</v>
      </c>
    </row>
    <row r="171" spans="17:21" x14ac:dyDescent="0.25">
      <c r="Q171" s="470">
        <v>42984</v>
      </c>
      <c r="R171" s="29">
        <v>4.3525370311402606E-2</v>
      </c>
      <c r="S171" s="29">
        <v>4.7629916541914591E-2</v>
      </c>
      <c r="T171" s="29">
        <v>4.7353533856372317E-2</v>
      </c>
      <c r="U171" s="29">
        <v>5.5290988910580464E-2</v>
      </c>
    </row>
    <row r="172" spans="17:21" x14ac:dyDescent="0.25">
      <c r="Q172" s="470">
        <v>42985</v>
      </c>
      <c r="R172" s="29">
        <v>4.3555797500289588E-2</v>
      </c>
      <c r="S172" s="29">
        <v>4.7643369271337076E-2</v>
      </c>
      <c r="T172" s="29">
        <v>4.7336844859912568E-2</v>
      </c>
      <c r="U172" s="29">
        <v>5.5118928650173191E-2</v>
      </c>
    </row>
    <row r="173" spans="17:21" x14ac:dyDescent="0.25">
      <c r="Q173" s="470">
        <v>42986</v>
      </c>
      <c r="R173" s="29">
        <v>4.3546199290539156E-2</v>
      </c>
      <c r="S173" s="29">
        <v>4.7541768490696835E-2</v>
      </c>
      <c r="T173" s="29">
        <v>4.7195394720517821E-2</v>
      </c>
      <c r="U173" s="29">
        <v>5.5157875357000889E-2</v>
      </c>
    </row>
    <row r="174" spans="17:21" x14ac:dyDescent="0.25">
      <c r="Q174" s="470">
        <v>42989</v>
      </c>
      <c r="R174" s="29">
        <v>4.3544495033627513E-2</v>
      </c>
      <c r="S174" s="29">
        <v>4.7784208235852665E-2</v>
      </c>
      <c r="T174" s="29">
        <v>4.7573546327579583E-2</v>
      </c>
      <c r="U174" s="29">
        <v>5.5808922219898326E-2</v>
      </c>
    </row>
    <row r="175" spans="17:21" x14ac:dyDescent="0.25">
      <c r="Q175" s="470">
        <v>42990</v>
      </c>
      <c r="R175" s="29">
        <v>4.3517146598630298E-2</v>
      </c>
      <c r="S175" s="29">
        <v>4.7823072893631552E-2</v>
      </c>
      <c r="T175" s="29">
        <v>4.7801804832237386E-2</v>
      </c>
      <c r="U175" s="29">
        <v>5.6055220393096336E-2</v>
      </c>
    </row>
    <row r="176" spans="17:21" x14ac:dyDescent="0.25">
      <c r="Q176" s="470">
        <v>42991</v>
      </c>
      <c r="R176" s="29">
        <v>4.3514056134814953E-2</v>
      </c>
      <c r="S176" s="29">
        <v>4.7820388368809523E-2</v>
      </c>
      <c r="T176" s="29">
        <v>4.7786290083568495E-2</v>
      </c>
      <c r="U176" s="29">
        <v>5.628812017892041E-2</v>
      </c>
    </row>
    <row r="177" spans="17:21" x14ac:dyDescent="0.25">
      <c r="Q177" s="470">
        <v>42992</v>
      </c>
      <c r="R177" s="29">
        <v>4.3503969258337966E-2</v>
      </c>
      <c r="S177" s="29">
        <v>4.7876461180136318E-2</v>
      </c>
      <c r="T177" s="29">
        <v>4.7914503203050525E-2</v>
      </c>
      <c r="U177" s="29">
        <v>5.6371515096989649E-2</v>
      </c>
    </row>
    <row r="178" spans="17:21" x14ac:dyDescent="0.25">
      <c r="Q178" s="470">
        <v>42996</v>
      </c>
      <c r="R178" s="29">
        <v>4.3486627482135984E-2</v>
      </c>
      <c r="S178" s="29">
        <v>4.7805669934886524E-2</v>
      </c>
      <c r="T178" s="29">
        <v>4.785678552814935E-2</v>
      </c>
      <c r="U178" s="29">
        <v>5.626620902793978E-2</v>
      </c>
    </row>
    <row r="179" spans="17:21" x14ac:dyDescent="0.25">
      <c r="Q179" s="470">
        <v>42997</v>
      </c>
      <c r="R179" s="29">
        <v>4.3493522590182153E-2</v>
      </c>
      <c r="S179" s="29">
        <v>4.7791269525228774E-2</v>
      </c>
      <c r="T179" s="29">
        <v>4.788332587349698E-2</v>
      </c>
      <c r="U179" s="29">
        <v>5.6256495083249418E-2</v>
      </c>
    </row>
    <row r="180" spans="17:21" x14ac:dyDescent="0.25">
      <c r="Q180" s="470">
        <v>42998</v>
      </c>
      <c r="R180" s="29">
        <v>4.3494944709637523E-2</v>
      </c>
      <c r="S180" s="29">
        <v>4.7763075892080488E-2</v>
      </c>
      <c r="T180" s="29">
        <v>4.784133390341308E-2</v>
      </c>
      <c r="U180" s="29">
        <v>5.6213530260896837E-2</v>
      </c>
    </row>
    <row r="181" spans="17:21" x14ac:dyDescent="0.25">
      <c r="Q181" s="470">
        <v>42999</v>
      </c>
      <c r="R181" s="29">
        <v>4.3478926701924381E-2</v>
      </c>
      <c r="S181" s="29">
        <v>4.7780744247734756E-2</v>
      </c>
      <c r="T181" s="29">
        <v>4.7925505585992505E-2</v>
      </c>
      <c r="U181" s="29">
        <v>5.6337985734432744E-2</v>
      </c>
    </row>
    <row r="182" spans="17:21" x14ac:dyDescent="0.25">
      <c r="Q182" s="470">
        <v>43000</v>
      </c>
      <c r="R182" s="29">
        <v>4.3484003637620242E-2</v>
      </c>
      <c r="S182" s="29">
        <v>4.7731162886771407E-2</v>
      </c>
      <c r="T182" s="29">
        <v>4.7843608004388465E-2</v>
      </c>
      <c r="U182" s="29">
        <v>5.6226084927967865E-2</v>
      </c>
    </row>
    <row r="183" spans="17:21" x14ac:dyDescent="0.25">
      <c r="Q183" s="470">
        <v>43003</v>
      </c>
      <c r="R183" s="29">
        <v>4.3515447374884698E-2</v>
      </c>
      <c r="S183" s="29">
        <v>4.7794944285846915E-2</v>
      </c>
      <c r="T183" s="29">
        <v>4.7953769130373233E-2</v>
      </c>
      <c r="U183" s="29">
        <v>5.6532734969190597E-2</v>
      </c>
    </row>
    <row r="184" spans="17:21" x14ac:dyDescent="0.25">
      <c r="Q184" s="470">
        <v>43004</v>
      </c>
      <c r="R184" s="29">
        <v>4.3517508063829424E-2</v>
      </c>
      <c r="S184" s="29">
        <v>4.7820198326644789E-2</v>
      </c>
      <c r="T184" s="29">
        <v>4.807990820327341E-2</v>
      </c>
      <c r="U184" s="29">
        <v>5.6840953622835221E-2</v>
      </c>
    </row>
    <row r="185" spans="17:21" x14ac:dyDescent="0.25">
      <c r="Q185" s="470">
        <v>43005</v>
      </c>
      <c r="R185" s="29">
        <v>4.3485709580814144E-2</v>
      </c>
      <c r="S185" s="29">
        <v>4.7797231066841493E-2</v>
      </c>
      <c r="T185" s="29">
        <v>4.8227658546751831E-2</v>
      </c>
      <c r="U185" s="29">
        <v>5.7043274620384193E-2</v>
      </c>
    </row>
    <row r="186" spans="17:21" x14ac:dyDescent="0.25">
      <c r="Q186" s="470">
        <v>43006</v>
      </c>
      <c r="R186" s="29">
        <v>4.3483296416889722E-2</v>
      </c>
      <c r="S186" s="29">
        <v>4.7779834083832885E-2</v>
      </c>
      <c r="T186" s="29">
        <v>4.8212871100208006E-2</v>
      </c>
      <c r="U186" s="29">
        <v>5.7052800940986137E-2</v>
      </c>
    </row>
    <row r="187" spans="17:21" x14ac:dyDescent="0.25">
      <c r="Q187" s="470">
        <v>43007</v>
      </c>
      <c r="R187" s="29">
        <v>4.3489483938648876E-2</v>
      </c>
      <c r="S187" s="29">
        <v>4.7869096281028763E-2</v>
      </c>
      <c r="T187" s="29">
        <v>4.8297099466080989E-2</v>
      </c>
      <c r="U187" s="29">
        <v>5.7161669808041257E-2</v>
      </c>
    </row>
    <row r="188" spans="17:21" x14ac:dyDescent="0.25">
      <c r="Q188" s="470">
        <v>43010</v>
      </c>
      <c r="R188" s="29">
        <v>4.34952866676186E-2</v>
      </c>
      <c r="S188" s="29">
        <v>4.7994387921386106E-2</v>
      </c>
      <c r="T188" s="29">
        <v>4.8556883725259112E-2</v>
      </c>
      <c r="U188" s="29">
        <v>5.763599241128408E-2</v>
      </c>
    </row>
    <row r="189" spans="17:21" x14ac:dyDescent="0.25">
      <c r="Q189" s="470">
        <v>43011</v>
      </c>
      <c r="R189" s="29">
        <v>4.3493540504437309E-2</v>
      </c>
      <c r="S189" s="29">
        <v>4.8019657339256325E-2</v>
      </c>
      <c r="T189" s="29">
        <v>4.8625003581436142E-2</v>
      </c>
      <c r="U189" s="29">
        <v>5.7644214733911563E-2</v>
      </c>
    </row>
    <row r="190" spans="17:21" x14ac:dyDescent="0.25">
      <c r="Q190" s="470">
        <v>43012</v>
      </c>
      <c r="R190" s="29">
        <v>4.3495966309950861E-2</v>
      </c>
      <c r="S190" s="29">
        <v>4.8027602969912063E-2</v>
      </c>
      <c r="T190" s="29">
        <v>4.8614001972444774E-2</v>
      </c>
      <c r="U190" s="29">
        <v>5.7701536530377795E-2</v>
      </c>
    </row>
    <row r="191" spans="17:21" x14ac:dyDescent="0.25">
      <c r="Q191" s="470">
        <v>43013</v>
      </c>
      <c r="R191" s="29">
        <v>4.3502171885376667E-2</v>
      </c>
      <c r="S191" s="29">
        <v>4.8167793428538594E-2</v>
      </c>
      <c r="T191" s="29">
        <v>4.8847689135581664E-2</v>
      </c>
      <c r="U191" s="29">
        <v>5.8029565462199097E-2</v>
      </c>
    </row>
    <row r="192" spans="17:21" x14ac:dyDescent="0.25">
      <c r="Q192" s="470">
        <v>43014</v>
      </c>
      <c r="R192" s="29">
        <v>4.3494581610006175E-2</v>
      </c>
      <c r="S192" s="29">
        <v>4.8142715612926303E-2</v>
      </c>
      <c r="T192" s="29">
        <v>4.8814017596340596E-2</v>
      </c>
      <c r="U192" s="29">
        <v>5.790430649200809E-2</v>
      </c>
    </row>
    <row r="193" spans="17:21" x14ac:dyDescent="0.25">
      <c r="Q193" s="470">
        <v>43017</v>
      </c>
      <c r="R193" s="29">
        <v>4.3507957475240971E-2</v>
      </c>
      <c r="S193" s="29">
        <v>4.8138730825874387E-2</v>
      </c>
      <c r="T193" s="29">
        <v>4.877005312672042E-2</v>
      </c>
      <c r="U193" s="29">
        <v>5.7924262405546004E-2</v>
      </c>
    </row>
    <row r="194" spans="17:21" x14ac:dyDescent="0.25">
      <c r="Q194" s="470">
        <v>43018</v>
      </c>
      <c r="R194" s="29">
        <v>4.3509062944640436E-2</v>
      </c>
      <c r="S194" s="29">
        <v>4.8155749701172437E-2</v>
      </c>
      <c r="T194" s="29">
        <v>4.8757752202502259E-2</v>
      </c>
      <c r="U194" s="29">
        <v>5.7772732477877953E-2</v>
      </c>
    </row>
    <row r="195" spans="17:21" x14ac:dyDescent="0.25">
      <c r="Q195" s="470">
        <v>43019</v>
      </c>
      <c r="R195" s="29">
        <v>4.3506629321966882E-2</v>
      </c>
      <c r="S195" s="29">
        <v>4.8181711502274342E-2</v>
      </c>
      <c r="T195" s="29">
        <v>4.87591166021622E-2</v>
      </c>
      <c r="U195" s="29">
        <v>5.7690021644865676E-2</v>
      </c>
    </row>
    <row r="196" spans="17:21" x14ac:dyDescent="0.25">
      <c r="Q196" s="470">
        <v>43020</v>
      </c>
      <c r="R196" s="29">
        <v>4.3526891577460196E-2</v>
      </c>
      <c r="S196" s="29">
        <v>4.8211232393374361E-2</v>
      </c>
      <c r="T196" s="29">
        <v>4.8726789504882011E-2</v>
      </c>
      <c r="U196" s="29">
        <v>5.7743215000989292E-2</v>
      </c>
    </row>
    <row r="197" spans="17:21" x14ac:dyDescent="0.25">
      <c r="Q197" s="470">
        <v>43021</v>
      </c>
      <c r="R197" s="29">
        <v>4.3556861371936553E-2</v>
      </c>
      <c r="S197" s="29">
        <v>4.8343069876756066E-2</v>
      </c>
      <c r="T197" s="29">
        <v>4.8911522789395347E-2</v>
      </c>
      <c r="U197" s="29">
        <v>5.7905705579085677E-2</v>
      </c>
    </row>
    <row r="198" spans="17:21" x14ac:dyDescent="0.25">
      <c r="Q198" s="470">
        <v>43024</v>
      </c>
      <c r="R198" s="29">
        <v>4.3580856992614936E-2</v>
      </c>
      <c r="S198" s="29">
        <v>4.8390956618549773E-2</v>
      </c>
      <c r="T198" s="29">
        <v>4.9000002485597244E-2</v>
      </c>
      <c r="U198" s="29">
        <v>5.8024167788710231E-2</v>
      </c>
    </row>
    <row r="199" spans="17:21" x14ac:dyDescent="0.25">
      <c r="Q199" s="470">
        <v>43025</v>
      </c>
      <c r="R199" s="29">
        <v>4.3586068769868272E-2</v>
      </c>
      <c r="S199" s="29">
        <v>4.8425182767192237E-2</v>
      </c>
      <c r="T199" s="29">
        <v>4.9058295122228993E-2</v>
      </c>
      <c r="U199" s="29">
        <v>5.8160609514919602E-2</v>
      </c>
    </row>
    <row r="200" spans="17:21" x14ac:dyDescent="0.25">
      <c r="Q200" s="470">
        <v>43026</v>
      </c>
      <c r="R200" s="29">
        <v>4.3567480556138412E-2</v>
      </c>
      <c r="S200" s="29">
        <v>4.8420425728370589E-2</v>
      </c>
      <c r="T200" s="29">
        <v>4.9092038638177432E-2</v>
      </c>
      <c r="U200" s="29">
        <v>5.8235536616914108E-2</v>
      </c>
    </row>
    <row r="201" spans="17:21" x14ac:dyDescent="0.25">
      <c r="Q201" s="470">
        <v>43027</v>
      </c>
      <c r="R201" s="29">
        <v>4.3568353819819376E-2</v>
      </c>
      <c r="S201" s="29">
        <v>4.8246682402415045E-2</v>
      </c>
      <c r="T201" s="29">
        <v>4.8840423610853834E-2</v>
      </c>
      <c r="U201" s="29">
        <v>5.7825209887599385E-2</v>
      </c>
    </row>
    <row r="202" spans="17:21" x14ac:dyDescent="0.25">
      <c r="Q202" s="470">
        <v>43028</v>
      </c>
      <c r="R202" s="29">
        <v>4.3545109965506278E-2</v>
      </c>
      <c r="S202" s="29">
        <v>4.8294107753518042E-2</v>
      </c>
      <c r="T202" s="29">
        <v>4.8984023271551921E-2</v>
      </c>
      <c r="U202" s="29">
        <v>5.8250404996456548E-2</v>
      </c>
    </row>
    <row r="203" spans="17:21" x14ac:dyDescent="0.25">
      <c r="Q203" s="470">
        <v>43031</v>
      </c>
      <c r="R203" s="29">
        <v>4.3565589008177558E-2</v>
      </c>
      <c r="S203" s="29">
        <v>4.8342437143755149E-2</v>
      </c>
      <c r="T203" s="29">
        <v>4.906954909659348E-2</v>
      </c>
      <c r="U203" s="29">
        <v>5.8437423159016073E-2</v>
      </c>
    </row>
    <row r="204" spans="17:21" x14ac:dyDescent="0.25">
      <c r="Q204" s="470">
        <v>43032</v>
      </c>
      <c r="R204" s="29">
        <v>4.354017769860561E-2</v>
      </c>
      <c r="S204" s="29">
        <v>4.8262286265216059E-2</v>
      </c>
      <c r="T204" s="29">
        <v>4.9013191283700679E-2</v>
      </c>
      <c r="U204" s="29">
        <v>5.8295802299151628E-2</v>
      </c>
    </row>
    <row r="205" spans="17:21" x14ac:dyDescent="0.25">
      <c r="Q205" s="470">
        <v>43033</v>
      </c>
      <c r="R205" s="29">
        <v>4.3534599302826771E-2</v>
      </c>
      <c r="S205" s="29">
        <v>4.8162253627987005E-2</v>
      </c>
      <c r="T205" s="29">
        <v>4.8813982676780526E-2</v>
      </c>
      <c r="U205" s="29">
        <v>5.7778940241155173E-2</v>
      </c>
    </row>
    <row r="206" spans="17:21" x14ac:dyDescent="0.25">
      <c r="Q206" s="470">
        <v>43034</v>
      </c>
      <c r="R206" s="29">
        <v>4.3582194734052122E-2</v>
      </c>
      <c r="S206" s="29">
        <v>4.8347939200113911E-2</v>
      </c>
      <c r="T206" s="29">
        <v>4.9014947131523164E-2</v>
      </c>
      <c r="U206" s="29">
        <v>5.8524744911718829E-2</v>
      </c>
    </row>
    <row r="207" spans="17:21" x14ac:dyDescent="0.25">
      <c r="Q207" s="470">
        <v>43035</v>
      </c>
      <c r="R207" s="29">
        <v>4.3617061368964052E-2</v>
      </c>
      <c r="S207" s="29">
        <v>4.8567516926118E-2</v>
      </c>
      <c r="T207" s="29">
        <v>4.9537615584115777E-2</v>
      </c>
      <c r="U207" s="29">
        <v>5.9146706097247356E-2</v>
      </c>
    </row>
    <row r="208" spans="17:21" x14ac:dyDescent="0.25">
      <c r="Q208" s="470">
        <v>43038</v>
      </c>
      <c r="R208" s="29">
        <v>4.3641754845325044E-2</v>
      </c>
      <c r="S208" s="29">
        <v>4.8583969785469312E-2</v>
      </c>
      <c r="T208" s="29">
        <v>4.9494189228912855E-2</v>
      </c>
      <c r="U208" s="29">
        <v>5.8911777231698832E-2</v>
      </c>
    </row>
    <row r="209" spans="17:21" x14ac:dyDescent="0.25">
      <c r="Q209" s="470">
        <v>43039</v>
      </c>
      <c r="R209" s="29">
        <v>4.3648370719751833E-2</v>
      </c>
      <c r="S209" s="29">
        <v>4.8613231071373088E-2</v>
      </c>
      <c r="T209" s="29">
        <v>4.9486839800257344E-2</v>
      </c>
      <c r="U209" s="29">
        <v>5.8975595392477348E-2</v>
      </c>
    </row>
    <row r="210" spans="17:21" x14ac:dyDescent="0.25">
      <c r="Q210" s="470">
        <v>43041</v>
      </c>
      <c r="R210" s="29">
        <v>4.3658397746807957E-2</v>
      </c>
      <c r="S210" s="29">
        <v>4.8692284956306557E-2</v>
      </c>
      <c r="T210" s="29">
        <v>4.9616803512578196E-2</v>
      </c>
      <c r="U210" s="29">
        <v>5.9061834982342153E-2</v>
      </c>
    </row>
    <row r="211" spans="17:21" x14ac:dyDescent="0.25">
      <c r="Q211" s="470">
        <v>43042</v>
      </c>
      <c r="R211" s="29">
        <v>4.366754624836474E-2</v>
      </c>
      <c r="S211" s="29">
        <v>4.8657499974003052E-2</v>
      </c>
      <c r="T211" s="29">
        <v>4.9675296847695498E-2</v>
      </c>
      <c r="U211" s="29">
        <v>5.9349125728031381E-2</v>
      </c>
    </row>
    <row r="212" spans="17:21" x14ac:dyDescent="0.25">
      <c r="Q212" s="470">
        <v>43045</v>
      </c>
      <c r="R212" s="29">
        <v>4.3685489945086975E-2</v>
      </c>
      <c r="S212" s="29">
        <v>4.8780109584954545E-2</v>
      </c>
      <c r="T212" s="29">
        <v>4.9826960320592258E-2</v>
      </c>
      <c r="U212" s="29">
        <v>5.9432957063000183E-2</v>
      </c>
    </row>
    <row r="213" spans="17:21" x14ac:dyDescent="0.25">
      <c r="Q213" s="470">
        <v>43046</v>
      </c>
      <c r="R213" s="29">
        <v>4.3700146121423214E-2</v>
      </c>
      <c r="S213" s="29">
        <v>4.8795640195246154E-2</v>
      </c>
      <c r="T213" s="29">
        <v>4.9871082147062068E-2</v>
      </c>
      <c r="U213" s="29">
        <v>5.9465159272092442E-2</v>
      </c>
    </row>
    <row r="214" spans="17:21" x14ac:dyDescent="0.25">
      <c r="Q214" s="470">
        <v>43047</v>
      </c>
      <c r="R214" s="29">
        <v>4.3687810481445565E-2</v>
      </c>
      <c r="S214" s="29">
        <v>4.8793763712489828E-2</v>
      </c>
      <c r="T214" s="29">
        <v>4.9868087777553541E-2</v>
      </c>
      <c r="U214" s="29">
        <v>5.9426056260239689E-2</v>
      </c>
    </row>
    <row r="215" spans="17:21" x14ac:dyDescent="0.25">
      <c r="Q215" s="470">
        <v>43048</v>
      </c>
      <c r="R215" s="29">
        <v>4.3655512874101056E-2</v>
      </c>
      <c r="S215" s="29">
        <v>4.8606852527701548E-2</v>
      </c>
      <c r="T215" s="29">
        <v>4.9613787558801185E-2</v>
      </c>
      <c r="U215" s="29">
        <v>5.8896800604367014E-2</v>
      </c>
    </row>
    <row r="216" spans="17:21" x14ac:dyDescent="0.25">
      <c r="Q216" s="470">
        <v>43049</v>
      </c>
      <c r="R216" s="29">
        <v>4.3632949992246796E-2</v>
      </c>
      <c r="S216" s="29">
        <v>4.8491195794463572E-2</v>
      </c>
      <c r="T216" s="29">
        <v>4.9440595485019979E-2</v>
      </c>
      <c r="U216" s="29">
        <v>5.8746163432637007E-2</v>
      </c>
    </row>
    <row r="217" spans="17:21" x14ac:dyDescent="0.25">
      <c r="Q217" s="470">
        <v>43052</v>
      </c>
      <c r="R217" s="29">
        <v>4.3627787140559503E-2</v>
      </c>
      <c r="S217" s="29">
        <v>4.8457014040963219E-2</v>
      </c>
      <c r="T217" s="29">
        <v>4.935374174875224E-2</v>
      </c>
      <c r="U217" s="29">
        <v>5.8659760537163819E-2</v>
      </c>
    </row>
    <row r="218" spans="17:21" x14ac:dyDescent="0.25">
      <c r="Q218" s="470">
        <v>43053</v>
      </c>
      <c r="R218" s="29">
        <v>4.3627981951165122E-2</v>
      </c>
      <c r="S218" s="29">
        <v>4.8286441606028664E-2</v>
      </c>
      <c r="T218" s="29">
        <v>4.9051384191916826E-2</v>
      </c>
      <c r="U218" s="29">
        <v>5.8048091788426508E-2</v>
      </c>
    </row>
    <row r="219" spans="17:21" x14ac:dyDescent="0.25">
      <c r="Q219" s="470">
        <v>43054</v>
      </c>
      <c r="R219" s="29">
        <v>4.362700575694952E-2</v>
      </c>
      <c r="S219" s="29">
        <v>4.8112671962606005E-2</v>
      </c>
      <c r="T219" s="29">
        <v>4.872747219646216E-2</v>
      </c>
      <c r="U219" s="29">
        <v>5.7762022699252236E-2</v>
      </c>
    </row>
    <row r="220" spans="17:21" x14ac:dyDescent="0.25">
      <c r="Q220" s="470">
        <v>43055</v>
      </c>
      <c r="R220" s="29">
        <v>4.3629696240526553E-2</v>
      </c>
      <c r="S220" s="29">
        <v>4.8321995692375344E-2</v>
      </c>
      <c r="T220" s="29">
        <v>4.9108888203706139E-2</v>
      </c>
      <c r="U220" s="29">
        <v>5.825308117235807E-2</v>
      </c>
    </row>
    <row r="221" spans="17:21" x14ac:dyDescent="0.25">
      <c r="Q221" s="470">
        <v>43059</v>
      </c>
      <c r="R221" s="29">
        <v>4.3639859794526482E-2</v>
      </c>
      <c r="S221" s="29">
        <v>4.8384094210110973E-2</v>
      </c>
      <c r="T221" s="29">
        <v>4.9178911809384593E-2</v>
      </c>
      <c r="U221" s="29">
        <v>5.8363895999411372E-2</v>
      </c>
    </row>
    <row r="222" spans="17:21" x14ac:dyDescent="0.25">
      <c r="Q222" s="470">
        <v>43060</v>
      </c>
      <c r="R222" s="29">
        <v>4.3654371675176488E-2</v>
      </c>
      <c r="S222" s="29">
        <v>4.8617772538799009E-2</v>
      </c>
      <c r="T222" s="29">
        <v>4.9487034117092425E-2</v>
      </c>
      <c r="U222" s="29">
        <v>5.8754631007883841E-2</v>
      </c>
    </row>
    <row r="223" spans="17:21" x14ac:dyDescent="0.25">
      <c r="Q223" s="470">
        <v>43061</v>
      </c>
      <c r="R223" s="29">
        <v>4.3653745565120826E-2</v>
      </c>
      <c r="S223" s="29">
        <v>4.8563152676132239E-2</v>
      </c>
      <c r="T223" s="29">
        <v>4.9422024681454201E-2</v>
      </c>
      <c r="U223" s="29">
        <v>5.8500645962538768E-2</v>
      </c>
    </row>
    <row r="224" spans="17:21" x14ac:dyDescent="0.25">
      <c r="Q224" s="470">
        <v>43062</v>
      </c>
      <c r="R224" s="29">
        <v>4.3649015158560643E-2</v>
      </c>
      <c r="S224" s="29">
        <v>4.8520395149546272E-2</v>
      </c>
      <c r="T224" s="29">
        <v>4.9277057286206065E-2</v>
      </c>
      <c r="U224" s="29">
        <v>5.8346752855719476E-2</v>
      </c>
    </row>
    <row r="225" spans="17:21" x14ac:dyDescent="0.25">
      <c r="Q225" s="470">
        <v>43063</v>
      </c>
      <c r="R225" s="29">
        <v>4.3642858104434017E-2</v>
      </c>
      <c r="S225" s="29">
        <v>4.8487027059588891E-2</v>
      </c>
      <c r="T225" s="29">
        <v>4.9229253825853747E-2</v>
      </c>
      <c r="U225" s="29">
        <v>5.8163992349538354E-2</v>
      </c>
    </row>
    <row r="226" spans="17:21" x14ac:dyDescent="0.25">
      <c r="Q226" s="470">
        <v>43066</v>
      </c>
      <c r="R226" s="29">
        <v>4.365979153040362E-2</v>
      </c>
      <c r="S226" s="29">
        <v>4.8378630225007532E-2</v>
      </c>
      <c r="T226" s="29">
        <v>4.9042486502845969E-2</v>
      </c>
      <c r="U226" s="29">
        <v>5.8073223385489071E-2</v>
      </c>
    </row>
    <row r="227" spans="17:21" x14ac:dyDescent="0.25">
      <c r="Q227" s="470">
        <v>43067</v>
      </c>
      <c r="R227" s="29">
        <v>4.3663883914478896E-2</v>
      </c>
      <c r="S227" s="29">
        <v>4.852085061810623E-2</v>
      </c>
      <c r="T227" s="29">
        <v>4.9335975270877228E-2</v>
      </c>
      <c r="U227" s="29">
        <v>5.8495839989785865E-2</v>
      </c>
    </row>
    <row r="228" spans="17:21" x14ac:dyDescent="0.25">
      <c r="Q228" s="470">
        <v>43068</v>
      </c>
      <c r="R228" s="29">
        <v>4.3644965028338832E-2</v>
      </c>
      <c r="S228" s="29">
        <v>4.8455743293332715E-2</v>
      </c>
      <c r="T228" s="29">
        <v>4.9350815008000058E-2</v>
      </c>
      <c r="U228" s="29">
        <v>5.8693196895230094E-2</v>
      </c>
    </row>
    <row r="229" spans="17:21" x14ac:dyDescent="0.25">
      <c r="Q229" s="470">
        <v>43069</v>
      </c>
      <c r="R229" s="29">
        <v>4.364597273734936E-2</v>
      </c>
      <c r="S229" s="29">
        <v>4.8364124164108548E-2</v>
      </c>
      <c r="T229" s="29">
        <v>4.932961122934075E-2</v>
      </c>
      <c r="U229" s="29">
        <v>5.8638270584684245E-2</v>
      </c>
    </row>
    <row r="230" spans="17:21" x14ac:dyDescent="0.25">
      <c r="Q230" s="470">
        <v>43070</v>
      </c>
      <c r="R230" s="29">
        <v>4.3678378080427002E-2</v>
      </c>
      <c r="S230" s="29">
        <v>4.8197830660111678E-2</v>
      </c>
      <c r="T230" s="29">
        <v>4.9133931804956121E-2</v>
      </c>
      <c r="U230" s="29">
        <v>5.8093535694046974E-2</v>
      </c>
    </row>
    <row r="231" spans="17:21" x14ac:dyDescent="0.25">
      <c r="Q231" s="470">
        <v>43073</v>
      </c>
      <c r="R231" s="29">
        <v>4.3674536060322733E-2</v>
      </c>
      <c r="S231" s="29">
        <v>4.8395765848437772E-2</v>
      </c>
      <c r="T231" s="29">
        <v>4.93021680626698E-2</v>
      </c>
      <c r="U231" s="29">
        <v>5.8960926997259092E-2</v>
      </c>
    </row>
    <row r="232" spans="17:21" x14ac:dyDescent="0.25">
      <c r="Q232" s="470">
        <v>43074</v>
      </c>
      <c r="R232" s="29">
        <v>4.369498622967502E-2</v>
      </c>
      <c r="S232" s="29">
        <v>4.8348676494201687E-2</v>
      </c>
      <c r="T232" s="29">
        <v>4.9292102842944906E-2</v>
      </c>
      <c r="U232" s="29">
        <v>5.8939543978149406E-2</v>
      </c>
    </row>
    <row r="233" spans="17:21" x14ac:dyDescent="0.25">
      <c r="Q233" s="470">
        <v>43075</v>
      </c>
      <c r="R233" s="29">
        <v>4.3706923950829743E-2</v>
      </c>
      <c r="S233" s="29">
        <v>4.8249542241909478E-2</v>
      </c>
      <c r="T233" s="29">
        <v>4.9213018885547896E-2</v>
      </c>
      <c r="U233" s="29">
        <v>5.8815125557557975E-2</v>
      </c>
    </row>
    <row r="234" spans="17:21" x14ac:dyDescent="0.25">
      <c r="Q234" s="470">
        <v>43076</v>
      </c>
      <c r="R234" s="29">
        <v>4.371175060081426E-2</v>
      </c>
      <c r="S234" s="29">
        <v>4.8338434273645099E-2</v>
      </c>
      <c r="T234" s="29">
        <v>4.9338038354477629E-2</v>
      </c>
      <c r="U234" s="29">
        <v>5.8933716482022815E-2</v>
      </c>
    </row>
    <row r="235" spans="17:21" x14ac:dyDescent="0.25">
      <c r="Q235" s="470">
        <v>43077</v>
      </c>
      <c r="R235" s="29">
        <v>4.3705730624426661E-2</v>
      </c>
      <c r="S235" s="29">
        <v>4.8483105048594849E-2</v>
      </c>
      <c r="T235" s="29">
        <v>4.9601801029681904E-2</v>
      </c>
      <c r="U235" s="29">
        <v>5.9279220114324814E-2</v>
      </c>
    </row>
    <row r="236" spans="17:21" x14ac:dyDescent="0.25">
      <c r="Q236" s="470">
        <v>43080</v>
      </c>
      <c r="R236" s="29">
        <v>4.3709390558705978E-2</v>
      </c>
      <c r="S236" s="29">
        <v>4.8453382597210749E-2</v>
      </c>
      <c r="T236" s="29">
        <v>4.9623695529027546E-2</v>
      </c>
      <c r="U236" s="29">
        <v>5.9266905196861092E-2</v>
      </c>
    </row>
    <row r="237" spans="17:21" x14ac:dyDescent="0.25">
      <c r="Q237" s="470">
        <v>43081</v>
      </c>
      <c r="R237" s="29">
        <v>4.3698689596623611E-2</v>
      </c>
      <c r="S237" s="29">
        <v>4.8522846342583435E-2</v>
      </c>
      <c r="T237" s="29">
        <v>4.9761102603953784E-2</v>
      </c>
      <c r="U237" s="29">
        <v>5.975755384611512E-2</v>
      </c>
    </row>
    <row r="238" spans="17:21" x14ac:dyDescent="0.25">
      <c r="Q238" s="470">
        <v>43082</v>
      </c>
      <c r="R238" s="29">
        <v>4.3695997395382685E-2</v>
      </c>
      <c r="S238" s="29">
        <v>4.8533482123110046E-2</v>
      </c>
      <c r="T238" s="29">
        <v>4.9839799677014386E-2</v>
      </c>
      <c r="U238" s="29">
        <v>5.9597190116100103E-2</v>
      </c>
    </row>
    <row r="239" spans="17:21" x14ac:dyDescent="0.25">
      <c r="Q239" s="470">
        <v>43083</v>
      </c>
      <c r="R239" s="29">
        <v>4.3695749264720647E-2</v>
      </c>
      <c r="S239" s="29">
        <v>4.8447217449021696E-2</v>
      </c>
      <c r="T239" s="29">
        <v>4.95985723795783E-2</v>
      </c>
      <c r="U239" s="29">
        <v>5.9357386284027834E-2</v>
      </c>
    </row>
    <row r="240" spans="17:21" x14ac:dyDescent="0.25">
      <c r="Q240" s="470">
        <v>43084</v>
      </c>
      <c r="R240" s="29">
        <v>4.369310969650201E-2</v>
      </c>
      <c r="S240" s="29">
        <v>4.8526309635071145E-2</v>
      </c>
      <c r="T240" s="29">
        <v>4.9742919804605407E-2</v>
      </c>
      <c r="U240" s="29">
        <v>5.9532267459388506E-2</v>
      </c>
    </row>
    <row r="241" spans="17:21" x14ac:dyDescent="0.25">
      <c r="Q241" s="470">
        <v>43087</v>
      </c>
      <c r="R241" s="29">
        <v>4.3690256740634703E-2</v>
      </c>
      <c r="S241" s="29">
        <v>4.8736646528811572E-2</v>
      </c>
      <c r="T241" s="29">
        <v>5.0009061620930918E-2</v>
      </c>
      <c r="U241" s="29">
        <v>5.9880986504071122E-2</v>
      </c>
    </row>
    <row r="242" spans="17:21" x14ac:dyDescent="0.25">
      <c r="Q242" s="470">
        <v>43088</v>
      </c>
      <c r="R242" s="29">
        <v>4.3659410582767615E-2</v>
      </c>
      <c r="S242" s="29">
        <v>4.8624420004379616E-2</v>
      </c>
      <c r="T242" s="29">
        <v>4.9851547525459006E-2</v>
      </c>
      <c r="U242" s="29">
        <v>5.963339752344448E-2</v>
      </c>
    </row>
    <row r="243" spans="17:21" x14ac:dyDescent="0.25">
      <c r="Q243" s="470">
        <v>43089</v>
      </c>
      <c r="R243" s="29">
        <v>4.3636661290093449E-2</v>
      </c>
      <c r="S243" s="29">
        <v>4.8506082561403499E-2</v>
      </c>
      <c r="T243" s="29">
        <v>4.9676288663396649E-2</v>
      </c>
      <c r="U243" s="29">
        <v>5.9223525926809913E-2</v>
      </c>
    </row>
    <row r="244" spans="17:21" x14ac:dyDescent="0.25">
      <c r="Q244" s="470">
        <v>43090</v>
      </c>
      <c r="R244" s="29">
        <v>4.3627679528495118E-2</v>
      </c>
      <c r="S244" s="29">
        <v>4.8575567419648386E-2</v>
      </c>
      <c r="T244" s="29">
        <v>4.979350620116809E-2</v>
      </c>
      <c r="U244" s="29">
        <v>5.9455465949799592E-2</v>
      </c>
    </row>
    <row r="245" spans="17:21" x14ac:dyDescent="0.25">
      <c r="Q245" s="470">
        <v>43091</v>
      </c>
      <c r="R245" s="29">
        <v>4.3624780039678589E-2</v>
      </c>
      <c r="S245" s="29">
        <v>4.8594425145573737E-2</v>
      </c>
      <c r="T245" s="29">
        <v>4.9813557194687615E-2</v>
      </c>
      <c r="U245" s="29">
        <v>5.9456588725845985E-2</v>
      </c>
    </row>
    <row r="246" spans="17:21" x14ac:dyDescent="0.25">
      <c r="Q246" s="470">
        <v>43096</v>
      </c>
      <c r="R246" s="29">
        <v>4.3634262989379627E-2</v>
      </c>
      <c r="S246" s="29">
        <v>4.8625873848029431E-2</v>
      </c>
      <c r="T246" s="29">
        <v>4.9769476021066801E-2</v>
      </c>
      <c r="U246" s="29">
        <v>5.9376826381399593E-2</v>
      </c>
    </row>
    <row r="247" spans="17:21" x14ac:dyDescent="0.25">
      <c r="Q247" s="470">
        <v>43097</v>
      </c>
      <c r="R247" s="29">
        <v>4.361900069606986E-2</v>
      </c>
      <c r="S247" s="29">
        <v>4.8569070067122751E-2</v>
      </c>
      <c r="T247" s="29">
        <v>4.9685529598989656E-2</v>
      </c>
      <c r="U247" s="29">
        <v>5.9107054139560564E-2</v>
      </c>
    </row>
    <row r="248" spans="17:21" x14ac:dyDescent="0.25">
      <c r="Q248" s="470">
        <v>43098</v>
      </c>
      <c r="R248" s="29">
        <v>4.361204444285649E-2</v>
      </c>
      <c r="S248" s="29">
        <v>4.8522289084653537E-2</v>
      </c>
      <c r="T248" s="29">
        <v>4.9562003902841725E-2</v>
      </c>
      <c r="U248" s="29">
        <v>5.91080029960874E-2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R79"/>
  <sheetViews>
    <sheetView zoomScaleNormal="100" workbookViewId="0">
      <selection activeCell="J37" sqref="J37"/>
    </sheetView>
  </sheetViews>
  <sheetFormatPr defaultRowHeight="15" x14ac:dyDescent="0.25"/>
  <cols>
    <col min="1" max="1" width="9.140625" style="1"/>
    <col min="2" max="2" width="18.28515625" style="1" customWidth="1"/>
    <col min="3" max="3" width="19.7109375" style="1" customWidth="1"/>
    <col min="4" max="4" width="24.7109375" style="1" customWidth="1"/>
    <col min="5" max="5" width="21.42578125" style="1" customWidth="1"/>
    <col min="6" max="7" width="9.140625" style="1"/>
    <col min="8" max="8" width="16.140625" style="1" customWidth="1"/>
    <col min="9" max="9" width="11.28515625" style="1" bestFit="1" customWidth="1"/>
    <col min="10" max="10" width="10.5703125" style="1" customWidth="1"/>
    <col min="11" max="11" width="14.28515625" style="1" customWidth="1"/>
    <col min="12" max="12" width="10.5703125" style="1" customWidth="1"/>
    <col min="13" max="13" width="11.140625" style="1" customWidth="1"/>
    <col min="14" max="14" width="12.85546875" style="1" customWidth="1"/>
    <col min="15" max="15" width="25.7109375" style="1" customWidth="1"/>
    <col min="16" max="17" width="9.140625" style="1"/>
    <col min="18" max="18" width="12" style="1" bestFit="1" customWidth="1"/>
    <col min="19" max="16384" width="9.140625" style="1"/>
  </cols>
  <sheetData>
    <row r="2" spans="2:4" ht="15.75" thickBot="1" x14ac:dyDescent="0.3">
      <c r="B2" s="5" t="s">
        <v>236</v>
      </c>
    </row>
    <row r="3" spans="2:4" ht="43.5" thickBot="1" x14ac:dyDescent="0.3">
      <c r="B3" s="252" t="s">
        <v>237</v>
      </c>
      <c r="C3" s="255" t="s">
        <v>238</v>
      </c>
      <c r="D3" s="253" t="s">
        <v>239</v>
      </c>
    </row>
    <row r="4" spans="2:4" ht="15.75" thickBot="1" x14ac:dyDescent="0.3">
      <c r="B4" s="256">
        <v>2016</v>
      </c>
      <c r="C4" s="27" t="s">
        <v>240</v>
      </c>
      <c r="D4" s="254" t="s">
        <v>241</v>
      </c>
    </row>
    <row r="5" spans="2:4" ht="15.75" thickBot="1" x14ac:dyDescent="0.3">
      <c r="B5" s="256">
        <v>2017</v>
      </c>
      <c r="C5" s="27" t="s">
        <v>242</v>
      </c>
      <c r="D5" s="254" t="s">
        <v>243</v>
      </c>
    </row>
    <row r="6" spans="2:4" x14ac:dyDescent="0.25">
      <c r="B6" s="6" t="s">
        <v>244</v>
      </c>
    </row>
    <row r="8" spans="2:4" ht="15.75" thickBot="1" x14ac:dyDescent="0.3">
      <c r="B8" s="5" t="s">
        <v>245</v>
      </c>
    </row>
    <row r="9" spans="2:4" ht="15.75" thickBot="1" x14ac:dyDescent="0.3">
      <c r="B9" s="252" t="s">
        <v>246</v>
      </c>
      <c r="C9" s="255">
        <v>2016</v>
      </c>
      <c r="D9" s="253">
        <v>2017</v>
      </c>
    </row>
    <row r="10" spans="2:4" ht="15.75" thickBot="1" x14ac:dyDescent="0.3">
      <c r="B10" s="501" t="s">
        <v>247</v>
      </c>
      <c r="C10" s="27" t="s">
        <v>248</v>
      </c>
      <c r="D10" s="254" t="s">
        <v>249</v>
      </c>
    </row>
    <row r="11" spans="2:4" ht="15.75" thickBot="1" x14ac:dyDescent="0.3">
      <c r="B11" s="502"/>
      <c r="C11" s="28">
        <v>0.50939999999999996</v>
      </c>
      <c r="D11" s="254" t="s">
        <v>250</v>
      </c>
    </row>
    <row r="12" spans="2:4" ht="15.75" thickBot="1" x14ac:dyDescent="0.3">
      <c r="B12" s="501" t="s">
        <v>251</v>
      </c>
      <c r="C12" s="27" t="s">
        <v>252</v>
      </c>
      <c r="D12" s="254" t="s">
        <v>253</v>
      </c>
    </row>
    <row r="13" spans="2:4" ht="15.75" thickBot="1" x14ac:dyDescent="0.3">
      <c r="B13" s="502"/>
      <c r="C13" s="28">
        <v>0.37430000000000002</v>
      </c>
      <c r="D13" s="254" t="s">
        <v>254</v>
      </c>
    </row>
    <row r="14" spans="2:4" ht="15.75" thickBot="1" x14ac:dyDescent="0.3">
      <c r="B14" s="501" t="s">
        <v>255</v>
      </c>
      <c r="C14" s="27" t="s">
        <v>256</v>
      </c>
      <c r="D14" s="254" t="s">
        <v>257</v>
      </c>
    </row>
    <row r="15" spans="2:4" ht="15.75" thickBot="1" x14ac:dyDescent="0.3">
      <c r="B15" s="502"/>
      <c r="C15" s="28">
        <v>8.4199999999999997E-2</v>
      </c>
      <c r="D15" s="254" t="s">
        <v>258</v>
      </c>
    </row>
    <row r="16" spans="2:4" ht="15.75" thickBot="1" x14ac:dyDescent="0.3">
      <c r="B16" s="501" t="s">
        <v>259</v>
      </c>
      <c r="C16" s="27" t="s">
        <v>260</v>
      </c>
      <c r="D16" s="4">
        <v>21152</v>
      </c>
    </row>
    <row r="17" spans="2:11" ht="15.75" thickBot="1" x14ac:dyDescent="0.3">
      <c r="B17" s="502"/>
      <c r="C17" s="27" t="s">
        <v>261</v>
      </c>
      <c r="D17" s="254" t="s">
        <v>262</v>
      </c>
    </row>
    <row r="18" spans="2:11" x14ac:dyDescent="0.25">
      <c r="B18" s="6" t="s">
        <v>263</v>
      </c>
    </row>
    <row r="21" spans="2:11" x14ac:dyDescent="0.25">
      <c r="B21" s="25" t="s">
        <v>264</v>
      </c>
    </row>
    <row r="22" spans="2:11" x14ac:dyDescent="0.25">
      <c r="I22" s="29"/>
      <c r="J22" s="31" t="s">
        <v>279</v>
      </c>
      <c r="K22" s="31"/>
    </row>
    <row r="23" spans="2:11" x14ac:dyDescent="0.25">
      <c r="I23" s="31" t="s">
        <v>2504</v>
      </c>
      <c r="J23" s="31">
        <v>2016</v>
      </c>
      <c r="K23" s="31">
        <v>2017</v>
      </c>
    </row>
    <row r="24" spans="2:11" x14ac:dyDescent="0.25">
      <c r="I24" s="29" t="s">
        <v>266</v>
      </c>
      <c r="J24" s="30">
        <v>141184</v>
      </c>
      <c r="K24" s="30">
        <v>140033</v>
      </c>
    </row>
    <row r="25" spans="2:11" x14ac:dyDescent="0.25">
      <c r="I25" s="29" t="s">
        <v>267</v>
      </c>
      <c r="J25" s="30">
        <v>141379</v>
      </c>
      <c r="K25" s="30">
        <v>140501</v>
      </c>
    </row>
    <row r="26" spans="2:11" x14ac:dyDescent="0.25">
      <c r="I26" s="29" t="s">
        <v>268</v>
      </c>
      <c r="J26" s="30">
        <v>141188</v>
      </c>
      <c r="K26" s="30">
        <v>140358</v>
      </c>
    </row>
    <row r="27" spans="2:11" x14ac:dyDescent="0.25">
      <c r="I27" s="29" t="s">
        <v>269</v>
      </c>
      <c r="J27" s="30">
        <v>141463</v>
      </c>
      <c r="K27" s="30">
        <v>141037</v>
      </c>
    </row>
    <row r="28" spans="2:11" x14ac:dyDescent="0.25">
      <c r="I28" s="29" t="s">
        <v>270</v>
      </c>
      <c r="J28" s="30">
        <v>141488</v>
      </c>
      <c r="K28" s="30">
        <v>141021</v>
      </c>
    </row>
    <row r="29" spans="2:11" x14ac:dyDescent="0.25">
      <c r="I29" s="29" t="s">
        <v>271</v>
      </c>
      <c r="J29" s="30">
        <v>141683</v>
      </c>
      <c r="K29" s="30">
        <v>141276</v>
      </c>
    </row>
    <row r="30" spans="2:11" x14ac:dyDescent="0.25">
      <c r="I30" s="29" t="s">
        <v>272</v>
      </c>
      <c r="J30" s="30">
        <v>141075</v>
      </c>
      <c r="K30" s="30">
        <v>141108</v>
      </c>
    </row>
    <row r="31" spans="2:11" x14ac:dyDescent="0.25">
      <c r="I31" s="29" t="s">
        <v>273</v>
      </c>
      <c r="J31" s="30">
        <v>141309</v>
      </c>
      <c r="K31" s="30">
        <v>141179</v>
      </c>
    </row>
    <row r="32" spans="2:11" x14ac:dyDescent="0.25">
      <c r="I32" s="29" t="s">
        <v>274</v>
      </c>
      <c r="J32" s="30">
        <v>141042</v>
      </c>
      <c r="K32" s="30">
        <v>140816</v>
      </c>
    </row>
    <row r="33" spans="2:18" x14ac:dyDescent="0.25">
      <c r="I33" s="29" t="s">
        <v>275</v>
      </c>
      <c r="J33" s="30">
        <v>140698</v>
      </c>
      <c r="K33" s="30">
        <v>141023</v>
      </c>
    </row>
    <row r="34" spans="2:18" x14ac:dyDescent="0.25">
      <c r="I34" s="29" t="s">
        <v>276</v>
      </c>
      <c r="J34" s="30">
        <v>140108</v>
      </c>
      <c r="K34" s="30">
        <v>140042</v>
      </c>
    </row>
    <row r="35" spans="2:18" x14ac:dyDescent="0.25">
      <c r="B35" s="6" t="s">
        <v>263</v>
      </c>
      <c r="I35" s="29" t="s">
        <v>277</v>
      </c>
      <c r="J35" s="30">
        <v>140167</v>
      </c>
      <c r="K35" s="30">
        <v>140175</v>
      </c>
    </row>
    <row r="38" spans="2:18" x14ac:dyDescent="0.25">
      <c r="B38" s="5" t="s">
        <v>280</v>
      </c>
    </row>
    <row r="39" spans="2:18" x14ac:dyDescent="0.25">
      <c r="B39" s="5"/>
    </row>
    <row r="40" spans="2:18" ht="42.75" x14ac:dyDescent="0.25">
      <c r="K40" s="286" t="s">
        <v>281</v>
      </c>
      <c r="L40" s="286" t="s">
        <v>282</v>
      </c>
      <c r="M40" s="286" t="s">
        <v>283</v>
      </c>
      <c r="N40" s="286" t="s">
        <v>284</v>
      </c>
      <c r="O40" s="286" t="s">
        <v>285</v>
      </c>
      <c r="P40" s="286" t="s">
        <v>286</v>
      </c>
      <c r="Q40" s="286" t="s">
        <v>287</v>
      </c>
      <c r="R40" s="286" t="s">
        <v>288</v>
      </c>
    </row>
    <row r="41" spans="2:18" x14ac:dyDescent="0.25">
      <c r="K41" s="29" t="s">
        <v>266</v>
      </c>
      <c r="L41" s="32">
        <v>2390</v>
      </c>
      <c r="M41" s="32">
        <v>309</v>
      </c>
      <c r="N41" s="32">
        <v>360</v>
      </c>
      <c r="O41" s="32">
        <v>4</v>
      </c>
      <c r="P41" s="32">
        <v>219</v>
      </c>
      <c r="Q41" s="32">
        <v>1</v>
      </c>
      <c r="R41" s="32">
        <v>2</v>
      </c>
    </row>
    <row r="42" spans="2:18" x14ac:dyDescent="0.25">
      <c r="K42" s="29" t="s">
        <v>267</v>
      </c>
      <c r="L42" s="32">
        <v>2481</v>
      </c>
      <c r="M42" s="32">
        <v>301</v>
      </c>
      <c r="N42" s="32">
        <v>398</v>
      </c>
      <c r="O42" s="32">
        <v>4</v>
      </c>
      <c r="P42" s="32">
        <v>212</v>
      </c>
      <c r="Q42" s="32">
        <v>4</v>
      </c>
      <c r="R42" s="32">
        <v>2</v>
      </c>
    </row>
    <row r="43" spans="2:18" x14ac:dyDescent="0.25">
      <c r="K43" s="29" t="s">
        <v>268</v>
      </c>
      <c r="L43" s="32">
        <v>2580</v>
      </c>
      <c r="M43" s="32">
        <v>312</v>
      </c>
      <c r="N43" s="32">
        <v>425</v>
      </c>
      <c r="O43" s="32">
        <v>2</v>
      </c>
      <c r="P43" s="32">
        <v>211</v>
      </c>
      <c r="Q43" s="32">
        <v>3</v>
      </c>
      <c r="R43" s="32">
        <v>6</v>
      </c>
    </row>
    <row r="44" spans="2:18" x14ac:dyDescent="0.25">
      <c r="K44" s="29" t="s">
        <v>269</v>
      </c>
      <c r="L44" s="32">
        <v>2664</v>
      </c>
      <c r="M44" s="32">
        <v>309</v>
      </c>
      <c r="N44" s="32">
        <v>416</v>
      </c>
      <c r="O44" s="32">
        <v>3</v>
      </c>
      <c r="P44" s="32">
        <v>253</v>
      </c>
      <c r="Q44" s="32">
        <v>4</v>
      </c>
      <c r="R44" s="32">
        <v>4</v>
      </c>
    </row>
    <row r="45" spans="2:18" x14ac:dyDescent="0.25">
      <c r="K45" s="29" t="s">
        <v>270</v>
      </c>
      <c r="L45" s="32">
        <v>2666</v>
      </c>
      <c r="M45" s="32">
        <v>311</v>
      </c>
      <c r="N45" s="32">
        <v>409</v>
      </c>
      <c r="O45" s="32">
        <v>3</v>
      </c>
      <c r="P45" s="32">
        <v>231</v>
      </c>
      <c r="Q45" s="32">
        <v>5</v>
      </c>
      <c r="R45" s="32">
        <v>2</v>
      </c>
    </row>
    <row r="46" spans="2:18" x14ac:dyDescent="0.25">
      <c r="K46" s="29" t="s">
        <v>271</v>
      </c>
      <c r="L46" s="32">
        <v>2664</v>
      </c>
      <c r="M46" s="32">
        <v>325</v>
      </c>
      <c r="N46" s="32">
        <v>411</v>
      </c>
      <c r="O46" s="32">
        <v>1</v>
      </c>
      <c r="P46" s="32">
        <v>270</v>
      </c>
      <c r="Q46" s="32">
        <v>5</v>
      </c>
      <c r="R46" s="32">
        <v>4</v>
      </c>
    </row>
    <row r="47" spans="2:18" x14ac:dyDescent="0.25">
      <c r="K47" s="29" t="s">
        <v>272</v>
      </c>
      <c r="L47" s="32">
        <v>2540</v>
      </c>
      <c r="M47" s="32">
        <v>308</v>
      </c>
      <c r="N47" s="32">
        <v>401</v>
      </c>
      <c r="O47" s="32">
        <v>1</v>
      </c>
      <c r="P47" s="32">
        <v>258</v>
      </c>
      <c r="Q47" s="32">
        <v>3</v>
      </c>
      <c r="R47" s="32">
        <v>10</v>
      </c>
    </row>
    <row r="48" spans="2:18" x14ac:dyDescent="0.25">
      <c r="K48" s="29" t="s">
        <v>273</v>
      </c>
      <c r="L48" s="32">
        <v>2317</v>
      </c>
      <c r="M48" s="32">
        <v>281</v>
      </c>
      <c r="N48" s="32">
        <v>367</v>
      </c>
      <c r="O48" s="32"/>
      <c r="P48" s="32">
        <v>281</v>
      </c>
      <c r="Q48" s="32">
        <v>6</v>
      </c>
      <c r="R48" s="32">
        <v>10</v>
      </c>
    </row>
    <row r="49" spans="2:18" x14ac:dyDescent="0.25">
      <c r="K49" s="29" t="s">
        <v>274</v>
      </c>
      <c r="L49" s="32">
        <v>2110</v>
      </c>
      <c r="M49" s="32">
        <v>253</v>
      </c>
      <c r="N49" s="32">
        <v>344</v>
      </c>
      <c r="O49" s="32"/>
      <c r="P49" s="32">
        <v>294</v>
      </c>
      <c r="Q49" s="32">
        <v>3</v>
      </c>
      <c r="R49" s="32">
        <v>17</v>
      </c>
    </row>
    <row r="50" spans="2:18" x14ac:dyDescent="0.25">
      <c r="K50" s="29" t="s">
        <v>275</v>
      </c>
      <c r="L50" s="32">
        <v>2180</v>
      </c>
      <c r="M50" s="32">
        <v>253</v>
      </c>
      <c r="N50" s="32">
        <v>307</v>
      </c>
      <c r="O50" s="32">
        <v>5</v>
      </c>
      <c r="P50" s="32">
        <v>258</v>
      </c>
      <c r="Q50" s="32">
        <v>1</v>
      </c>
      <c r="R50" s="32">
        <v>3</v>
      </c>
    </row>
    <row r="51" spans="2:18" x14ac:dyDescent="0.25">
      <c r="K51" s="29" t="s">
        <v>276</v>
      </c>
      <c r="L51" s="32">
        <v>2450</v>
      </c>
      <c r="M51" s="32">
        <v>239</v>
      </c>
      <c r="N51" s="32">
        <v>310</v>
      </c>
      <c r="O51" s="32">
        <v>7</v>
      </c>
      <c r="P51" s="32">
        <v>242</v>
      </c>
      <c r="Q51" s="32">
        <v>1</v>
      </c>
      <c r="R51" s="32">
        <v>3</v>
      </c>
    </row>
    <row r="52" spans="2:18" x14ac:dyDescent="0.25">
      <c r="K52" s="29" t="s">
        <v>277</v>
      </c>
      <c r="L52" s="32">
        <v>2568</v>
      </c>
      <c r="M52" s="32">
        <v>243</v>
      </c>
      <c r="N52" s="32">
        <v>309</v>
      </c>
      <c r="O52" s="32">
        <v>8</v>
      </c>
      <c r="P52" s="32">
        <v>262</v>
      </c>
      <c r="Q52" s="32">
        <v>3</v>
      </c>
      <c r="R52" s="32">
        <v>2</v>
      </c>
    </row>
    <row r="53" spans="2:18" x14ac:dyDescent="0.25">
      <c r="K53" s="31" t="s">
        <v>278</v>
      </c>
      <c r="L53" s="287">
        <f>AVERAGE(L41:L52)</f>
        <v>2467.5</v>
      </c>
      <c r="M53" s="287">
        <f t="shared" ref="M53:R53" si="0">AVERAGE(M41:M52)</f>
        <v>287</v>
      </c>
      <c r="N53" s="287">
        <f t="shared" si="0"/>
        <v>371.41666666666669</v>
      </c>
      <c r="O53" s="287">
        <f t="shared" si="0"/>
        <v>3.8</v>
      </c>
      <c r="P53" s="287">
        <f t="shared" si="0"/>
        <v>249.25</v>
      </c>
      <c r="Q53" s="287">
        <f t="shared" si="0"/>
        <v>3.25</v>
      </c>
      <c r="R53" s="287">
        <f t="shared" si="0"/>
        <v>5.416666666666667</v>
      </c>
    </row>
    <row r="58" spans="2:18" x14ac:dyDescent="0.25">
      <c r="B58" s="6" t="s">
        <v>263</v>
      </c>
    </row>
    <row r="61" spans="2:18" x14ac:dyDescent="0.25">
      <c r="B61" s="16"/>
    </row>
    <row r="62" spans="2:18" ht="15.75" thickBot="1" x14ac:dyDescent="0.3">
      <c r="B62" s="5" t="s">
        <v>297</v>
      </c>
    </row>
    <row r="63" spans="2:18" ht="43.5" thickBot="1" x14ac:dyDescent="0.3">
      <c r="B63" s="33" t="s">
        <v>289</v>
      </c>
      <c r="C63" s="253" t="s">
        <v>290</v>
      </c>
    </row>
    <row r="64" spans="2:18" ht="15.75" thickBot="1" x14ac:dyDescent="0.3">
      <c r="B64" s="3" t="s">
        <v>291</v>
      </c>
      <c r="C64" s="254">
        <v>0</v>
      </c>
    </row>
    <row r="65" spans="2:5" ht="15.75" thickBot="1" x14ac:dyDescent="0.3">
      <c r="B65" s="3" t="s">
        <v>292</v>
      </c>
      <c r="C65" s="254">
        <v>1</v>
      </c>
    </row>
    <row r="66" spans="2:5" ht="15.75" thickBot="1" x14ac:dyDescent="0.3">
      <c r="B66" s="3" t="s">
        <v>293</v>
      </c>
      <c r="C66" s="254">
        <v>2</v>
      </c>
    </row>
    <row r="67" spans="2:5" ht="15.75" thickBot="1" x14ac:dyDescent="0.3">
      <c r="B67" s="3" t="s">
        <v>294</v>
      </c>
      <c r="C67" s="254">
        <v>185</v>
      </c>
    </row>
    <row r="68" spans="2:5" ht="15.75" thickBot="1" x14ac:dyDescent="0.3">
      <c r="B68" s="3" t="s">
        <v>295</v>
      </c>
      <c r="C68" s="254">
        <v>208</v>
      </c>
    </row>
    <row r="69" spans="2:5" ht="15.75" thickBot="1" x14ac:dyDescent="0.3">
      <c r="B69" s="3" t="s">
        <v>296</v>
      </c>
      <c r="C69" s="254">
        <v>230</v>
      </c>
    </row>
    <row r="70" spans="2:5" x14ac:dyDescent="0.25">
      <c r="B70" s="6" t="s">
        <v>263</v>
      </c>
    </row>
    <row r="71" spans="2:5" x14ac:dyDescent="0.25">
      <c r="B71" s="6"/>
    </row>
    <row r="73" spans="2:5" ht="15.75" thickBot="1" x14ac:dyDescent="0.3">
      <c r="B73" s="5" t="s">
        <v>298</v>
      </c>
    </row>
    <row r="74" spans="2:5" x14ac:dyDescent="0.25">
      <c r="B74" s="503" t="s">
        <v>237</v>
      </c>
      <c r="C74" s="505" t="s">
        <v>265</v>
      </c>
      <c r="D74" s="505"/>
      <c r="E74" s="499" t="s">
        <v>300</v>
      </c>
    </row>
    <row r="75" spans="2:5" ht="15.75" thickBot="1" x14ac:dyDescent="0.3">
      <c r="B75" s="504"/>
      <c r="C75" s="506" t="s">
        <v>299</v>
      </c>
      <c r="D75" s="506"/>
      <c r="E75" s="500"/>
    </row>
    <row r="76" spans="2:5" ht="15.75" thickBot="1" x14ac:dyDescent="0.3">
      <c r="B76" s="504"/>
      <c r="C76" s="34" t="s">
        <v>301</v>
      </c>
      <c r="D76" s="34" t="s">
        <v>302</v>
      </c>
      <c r="E76" s="500"/>
    </row>
    <row r="77" spans="2:5" ht="15.75" thickBot="1" x14ac:dyDescent="0.3">
      <c r="B77" s="35">
        <v>2016</v>
      </c>
      <c r="C77" s="27" t="s">
        <v>303</v>
      </c>
      <c r="D77" s="36" t="s">
        <v>304</v>
      </c>
      <c r="E77" s="254">
        <v>644</v>
      </c>
    </row>
    <row r="78" spans="2:5" ht="15.75" thickBot="1" x14ac:dyDescent="0.3">
      <c r="B78" s="35">
        <v>2017</v>
      </c>
      <c r="C78" s="27" t="s">
        <v>305</v>
      </c>
      <c r="D78" s="27" t="s">
        <v>306</v>
      </c>
      <c r="E78" s="254">
        <v>611</v>
      </c>
    </row>
    <row r="79" spans="2:5" x14ac:dyDescent="0.25">
      <c r="B79" s="6" t="s">
        <v>263</v>
      </c>
    </row>
  </sheetData>
  <mergeCells count="8">
    <mergeCell ref="E74:E76"/>
    <mergeCell ref="B10:B11"/>
    <mergeCell ref="B12:B13"/>
    <mergeCell ref="B14:B15"/>
    <mergeCell ref="B16:B17"/>
    <mergeCell ref="B74:B76"/>
    <mergeCell ref="C74:D74"/>
    <mergeCell ref="C75:D7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Y208"/>
  <sheetViews>
    <sheetView zoomScale="91" zoomScaleNormal="91" workbookViewId="0"/>
  </sheetViews>
  <sheetFormatPr defaultRowHeight="15" x14ac:dyDescent="0.25"/>
  <cols>
    <col min="1" max="1" width="6.85546875" style="1" customWidth="1"/>
    <col min="2" max="2" width="51.28515625" style="1" customWidth="1"/>
    <col min="3" max="3" width="39.28515625" style="1" customWidth="1"/>
    <col min="4" max="4" width="18.42578125" style="1" customWidth="1"/>
    <col min="5" max="5" width="9.140625" style="1"/>
    <col min="6" max="6" width="14.140625" style="1" customWidth="1"/>
    <col min="7" max="7" width="13.5703125" style="1" customWidth="1"/>
    <col min="8" max="8" width="14.7109375" style="1" customWidth="1"/>
    <col min="9" max="9" width="13" style="1" customWidth="1"/>
    <col min="10" max="10" width="13.5703125" style="1" customWidth="1"/>
    <col min="11" max="11" width="13.42578125" style="1" customWidth="1"/>
    <col min="12" max="12" width="12.28515625" style="1" customWidth="1"/>
    <col min="13" max="16384" width="9.140625" style="1"/>
  </cols>
  <sheetData>
    <row r="2" spans="2:15" ht="15.75" thickBot="1" x14ac:dyDescent="0.3">
      <c r="B2" s="5" t="s">
        <v>307</v>
      </c>
    </row>
    <row r="3" spans="2:15" ht="15.75" thickBot="1" x14ac:dyDescent="0.3">
      <c r="B3" s="264"/>
      <c r="C3" s="477">
        <v>2016</v>
      </c>
      <c r="D3" s="478">
        <v>2017</v>
      </c>
    </row>
    <row r="4" spans="2:15" ht="15.75" thickBot="1" x14ac:dyDescent="0.3">
      <c r="B4" s="18" t="s">
        <v>308</v>
      </c>
      <c r="C4" s="19" t="s">
        <v>309</v>
      </c>
      <c r="D4" s="281" t="s">
        <v>310</v>
      </c>
    </row>
    <row r="5" spans="2:15" ht="15.75" thickBot="1" x14ac:dyDescent="0.3">
      <c r="B5" s="18" t="s">
        <v>311</v>
      </c>
      <c r="C5" s="19" t="s">
        <v>312</v>
      </c>
      <c r="D5" s="281" t="s">
        <v>313</v>
      </c>
    </row>
    <row r="6" spans="2:15" ht="15.75" thickBot="1" x14ac:dyDescent="0.3">
      <c r="B6" s="18" t="s">
        <v>314</v>
      </c>
      <c r="C6" s="19" t="s">
        <v>315</v>
      </c>
      <c r="D6" s="281" t="s">
        <v>316</v>
      </c>
    </row>
    <row r="7" spans="2:15" ht="15.75" thickBot="1" x14ac:dyDescent="0.3">
      <c r="B7" s="18" t="s">
        <v>317</v>
      </c>
      <c r="C7" s="10" t="s">
        <v>318</v>
      </c>
      <c r="D7" s="37" t="s">
        <v>319</v>
      </c>
    </row>
    <row r="8" spans="2:15" ht="15.75" thickBot="1" x14ac:dyDescent="0.3">
      <c r="B8" s="18" t="s">
        <v>320</v>
      </c>
      <c r="C8" s="10" t="s">
        <v>321</v>
      </c>
      <c r="D8" s="37" t="s">
        <v>322</v>
      </c>
    </row>
    <row r="9" spans="2:15" ht="15.75" thickBot="1" x14ac:dyDescent="0.3">
      <c r="B9" s="18" t="s">
        <v>323</v>
      </c>
      <c r="C9" s="10">
        <v>133.68</v>
      </c>
      <c r="D9" s="37">
        <v>134.62</v>
      </c>
    </row>
    <row r="10" spans="2:15" x14ac:dyDescent="0.25">
      <c r="B10" s="6" t="s">
        <v>324</v>
      </c>
    </row>
    <row r="13" spans="2:15" x14ac:dyDescent="0.25">
      <c r="B13" s="25" t="s">
        <v>325</v>
      </c>
    </row>
    <row r="14" spans="2:15" x14ac:dyDescent="0.25">
      <c r="G14" s="43" t="s">
        <v>55</v>
      </c>
      <c r="H14" s="43">
        <v>2016</v>
      </c>
      <c r="I14" s="43">
        <v>2017</v>
      </c>
    </row>
    <row r="15" spans="2:15" x14ac:dyDescent="0.25">
      <c r="F15" s="38"/>
      <c r="G15" s="31" t="s">
        <v>266</v>
      </c>
      <c r="H15" s="29">
        <v>114575</v>
      </c>
      <c r="I15" s="30">
        <v>97513</v>
      </c>
      <c r="J15" s="38"/>
      <c r="K15" s="38"/>
      <c r="L15" s="38"/>
      <c r="M15" s="38"/>
      <c r="N15" s="38"/>
      <c r="O15" s="38"/>
    </row>
    <row r="16" spans="2:15" x14ac:dyDescent="0.25">
      <c r="G16" s="31" t="s">
        <v>267</v>
      </c>
      <c r="H16" s="29">
        <v>112951</v>
      </c>
      <c r="I16" s="30">
        <v>96506</v>
      </c>
    </row>
    <row r="17" spans="2:23" x14ac:dyDescent="0.25">
      <c r="G17" s="31" t="s">
        <v>268</v>
      </c>
      <c r="H17" s="29">
        <v>112770</v>
      </c>
      <c r="I17" s="30">
        <v>95868</v>
      </c>
    </row>
    <row r="18" spans="2:23" x14ac:dyDescent="0.25">
      <c r="G18" s="31" t="s">
        <v>269</v>
      </c>
      <c r="H18" s="29">
        <v>111119</v>
      </c>
      <c r="I18" s="30">
        <v>94910</v>
      </c>
    </row>
    <row r="19" spans="2:23" x14ac:dyDescent="0.25">
      <c r="G19" s="31" t="s">
        <v>270</v>
      </c>
      <c r="H19" s="29">
        <v>108502</v>
      </c>
      <c r="I19" s="30">
        <v>92491</v>
      </c>
    </row>
    <row r="20" spans="2:23" x14ac:dyDescent="0.25">
      <c r="G20" s="31" t="s">
        <v>271</v>
      </c>
      <c r="H20" s="29">
        <v>106080</v>
      </c>
      <c r="I20" s="30">
        <v>90095</v>
      </c>
    </row>
    <row r="21" spans="2:23" x14ac:dyDescent="0.25">
      <c r="G21" s="31" t="s">
        <v>272</v>
      </c>
      <c r="H21" s="29">
        <v>103422</v>
      </c>
      <c r="I21" s="30">
        <v>86132</v>
      </c>
    </row>
    <row r="22" spans="2:23" x14ac:dyDescent="0.25">
      <c r="G22" s="31" t="s">
        <v>273</v>
      </c>
      <c r="H22" s="29">
        <v>101166</v>
      </c>
      <c r="I22" s="30">
        <v>82673</v>
      </c>
    </row>
    <row r="23" spans="2:23" x14ac:dyDescent="0.25">
      <c r="G23" s="31" t="s">
        <v>274</v>
      </c>
      <c r="H23" s="29">
        <v>99959</v>
      </c>
      <c r="I23" s="30">
        <v>80886</v>
      </c>
    </row>
    <row r="24" spans="2:23" x14ac:dyDescent="0.25">
      <c r="G24" s="31" t="s">
        <v>275</v>
      </c>
      <c r="H24" s="29">
        <v>99507</v>
      </c>
      <c r="I24" s="30">
        <v>79611</v>
      </c>
    </row>
    <row r="25" spans="2:23" x14ac:dyDescent="0.25">
      <c r="G25" s="31" t="s">
        <v>276</v>
      </c>
      <c r="H25" s="29">
        <v>98441</v>
      </c>
      <c r="I25" s="30">
        <v>78076</v>
      </c>
    </row>
    <row r="26" spans="2:23" x14ac:dyDescent="0.25">
      <c r="G26" s="31" t="s">
        <v>277</v>
      </c>
      <c r="H26" s="29">
        <v>98592</v>
      </c>
      <c r="I26" s="30">
        <v>77961</v>
      </c>
    </row>
    <row r="27" spans="2:23" x14ac:dyDescent="0.25">
      <c r="B27" s="6" t="s">
        <v>263</v>
      </c>
    </row>
    <row r="30" spans="2:23" x14ac:dyDescent="0.25">
      <c r="B30" s="25" t="s">
        <v>333</v>
      </c>
      <c r="O30" s="40"/>
      <c r="P30" s="40"/>
      <c r="Q30" s="40"/>
      <c r="R30" s="40"/>
      <c r="S30" s="38"/>
      <c r="T30" s="38"/>
      <c r="U30" s="40"/>
      <c r="V30" s="40"/>
      <c r="W30" s="40"/>
    </row>
    <row r="31" spans="2:23" ht="43.5" x14ac:dyDescent="0.25">
      <c r="G31" s="43" t="s">
        <v>55</v>
      </c>
      <c r="H31" s="42" t="s">
        <v>326</v>
      </c>
      <c r="I31" s="42" t="s">
        <v>327</v>
      </c>
      <c r="J31" s="42" t="s">
        <v>328</v>
      </c>
      <c r="K31" s="42" t="s">
        <v>329</v>
      </c>
      <c r="L31" s="42" t="s">
        <v>330</v>
      </c>
      <c r="M31" s="42" t="s">
        <v>331</v>
      </c>
      <c r="N31" s="42" t="s">
        <v>301</v>
      </c>
      <c r="O31" s="39"/>
      <c r="P31" s="39"/>
      <c r="Q31" s="39"/>
      <c r="R31" s="39"/>
      <c r="U31" s="39"/>
      <c r="V31" s="39"/>
      <c r="W31" s="39"/>
    </row>
    <row r="32" spans="2:23" x14ac:dyDescent="0.25">
      <c r="G32" s="31" t="s">
        <v>266</v>
      </c>
      <c r="H32" s="30">
        <v>55225</v>
      </c>
      <c r="I32" s="30">
        <v>12337</v>
      </c>
      <c r="J32" s="30">
        <v>375</v>
      </c>
      <c r="K32" s="30">
        <v>7816</v>
      </c>
      <c r="L32" s="30">
        <v>17609</v>
      </c>
      <c r="M32" s="30">
        <v>4151</v>
      </c>
      <c r="N32" s="30">
        <f t="shared" ref="N32:N43" si="0">SUM(H32:M32)</f>
        <v>97513</v>
      </c>
      <c r="O32" s="39"/>
      <c r="P32" s="39"/>
      <c r="Q32" s="39"/>
      <c r="R32" s="39"/>
      <c r="U32" s="39"/>
      <c r="V32" s="39"/>
      <c r="W32" s="39"/>
    </row>
    <row r="33" spans="2:23" x14ac:dyDescent="0.25">
      <c r="G33" s="31" t="s">
        <v>267</v>
      </c>
      <c r="H33" s="30">
        <v>54529</v>
      </c>
      <c r="I33" s="30">
        <v>12165</v>
      </c>
      <c r="J33" s="30">
        <v>359</v>
      </c>
      <c r="K33" s="30">
        <v>7638</v>
      </c>
      <c r="L33" s="30">
        <v>17630</v>
      </c>
      <c r="M33" s="30">
        <v>4185</v>
      </c>
      <c r="N33" s="30">
        <f t="shared" si="0"/>
        <v>96506</v>
      </c>
      <c r="O33" s="39"/>
      <c r="P33" s="39"/>
      <c r="Q33" s="39"/>
      <c r="R33" s="39"/>
      <c r="U33" s="39"/>
      <c r="V33" s="39"/>
      <c r="W33" s="39"/>
    </row>
    <row r="34" spans="2:23" x14ac:dyDescent="0.25">
      <c r="G34" s="31" t="s">
        <v>268</v>
      </c>
      <c r="H34" s="30">
        <v>53942</v>
      </c>
      <c r="I34" s="30">
        <v>12030</v>
      </c>
      <c r="J34" s="30">
        <v>367</v>
      </c>
      <c r="K34" s="30">
        <v>7662</v>
      </c>
      <c r="L34" s="30">
        <v>17627</v>
      </c>
      <c r="M34" s="30">
        <v>4240</v>
      </c>
      <c r="N34" s="30">
        <f t="shared" si="0"/>
        <v>95868</v>
      </c>
      <c r="O34" s="39"/>
      <c r="P34" s="39"/>
      <c r="Q34" s="39"/>
      <c r="R34" s="39"/>
      <c r="U34" s="39"/>
      <c r="V34" s="39"/>
      <c r="W34" s="39"/>
    </row>
    <row r="35" spans="2:23" x14ac:dyDescent="0.25">
      <c r="G35" s="31" t="s">
        <v>269</v>
      </c>
      <c r="H35" s="30">
        <v>53306</v>
      </c>
      <c r="I35" s="30">
        <v>11933</v>
      </c>
      <c r="J35" s="30">
        <v>361</v>
      </c>
      <c r="K35" s="30">
        <v>7639</v>
      </c>
      <c r="L35" s="30">
        <v>17446</v>
      </c>
      <c r="M35" s="30">
        <v>4225</v>
      </c>
      <c r="N35" s="30">
        <f t="shared" si="0"/>
        <v>94910</v>
      </c>
      <c r="O35" s="39"/>
      <c r="P35" s="39"/>
      <c r="Q35" s="39"/>
      <c r="R35" s="39"/>
      <c r="U35" s="39"/>
      <c r="V35" s="39"/>
      <c r="W35" s="39"/>
    </row>
    <row r="36" spans="2:23" x14ac:dyDescent="0.25">
      <c r="G36" s="31" t="s">
        <v>270</v>
      </c>
      <c r="H36" s="30">
        <v>51941</v>
      </c>
      <c r="I36" s="30">
        <v>11661</v>
      </c>
      <c r="J36" s="30">
        <v>361</v>
      </c>
      <c r="K36" s="30">
        <v>7482</v>
      </c>
      <c r="L36" s="30">
        <v>16907</v>
      </c>
      <c r="M36" s="30">
        <v>4139</v>
      </c>
      <c r="N36" s="30">
        <f t="shared" si="0"/>
        <v>92491</v>
      </c>
      <c r="O36" s="39"/>
      <c r="P36" s="39"/>
      <c r="Q36" s="39"/>
      <c r="R36" s="39"/>
      <c r="U36" s="39"/>
      <c r="V36" s="39"/>
      <c r="W36" s="39"/>
    </row>
    <row r="37" spans="2:23" x14ac:dyDescent="0.25">
      <c r="G37" s="31" t="s">
        <v>271</v>
      </c>
      <c r="H37" s="30">
        <v>50400</v>
      </c>
      <c r="I37" s="30">
        <v>11420</v>
      </c>
      <c r="J37" s="30">
        <v>345</v>
      </c>
      <c r="K37" s="30">
        <v>7311</v>
      </c>
      <c r="L37" s="30">
        <v>16581</v>
      </c>
      <c r="M37" s="30">
        <v>4038</v>
      </c>
      <c r="N37" s="30">
        <f t="shared" si="0"/>
        <v>90095</v>
      </c>
      <c r="O37" s="39"/>
      <c r="P37" s="39"/>
      <c r="Q37" s="39"/>
      <c r="R37" s="39"/>
      <c r="U37" s="39"/>
      <c r="V37" s="39"/>
      <c r="W37" s="39"/>
    </row>
    <row r="38" spans="2:23" x14ac:dyDescent="0.25">
      <c r="G38" s="31" t="s">
        <v>272</v>
      </c>
      <c r="H38" s="30">
        <v>48224</v>
      </c>
      <c r="I38" s="30">
        <v>10988</v>
      </c>
      <c r="J38" s="30">
        <v>342</v>
      </c>
      <c r="K38" s="30">
        <v>7058</v>
      </c>
      <c r="L38" s="30">
        <v>15668</v>
      </c>
      <c r="M38" s="30">
        <v>3852</v>
      </c>
      <c r="N38" s="30">
        <f t="shared" si="0"/>
        <v>86132</v>
      </c>
      <c r="O38" s="39"/>
      <c r="P38" s="39"/>
      <c r="Q38" s="39"/>
      <c r="R38" s="39"/>
      <c r="U38" s="39"/>
      <c r="V38" s="39"/>
      <c r="W38" s="39"/>
    </row>
    <row r="39" spans="2:23" x14ac:dyDescent="0.25">
      <c r="G39" s="31" t="s">
        <v>273</v>
      </c>
      <c r="H39" s="30">
        <v>46200</v>
      </c>
      <c r="I39" s="30">
        <v>10668</v>
      </c>
      <c r="J39" s="30">
        <v>320</v>
      </c>
      <c r="K39" s="30">
        <v>6762</v>
      </c>
      <c r="L39" s="30">
        <v>14978</v>
      </c>
      <c r="M39" s="30">
        <v>3745</v>
      </c>
      <c r="N39" s="30">
        <f t="shared" si="0"/>
        <v>82673</v>
      </c>
      <c r="O39" s="39"/>
      <c r="P39" s="39"/>
      <c r="Q39" s="39"/>
      <c r="R39" s="39"/>
      <c r="U39" s="39"/>
      <c r="V39" s="39"/>
      <c r="W39" s="39"/>
    </row>
    <row r="40" spans="2:23" x14ac:dyDescent="0.25">
      <c r="G40" s="31" t="s">
        <v>274</v>
      </c>
      <c r="H40" s="30">
        <v>45271</v>
      </c>
      <c r="I40" s="30">
        <v>10398</v>
      </c>
      <c r="J40" s="30">
        <v>313</v>
      </c>
      <c r="K40" s="30">
        <v>6639</v>
      </c>
      <c r="L40" s="30">
        <v>14603</v>
      </c>
      <c r="M40" s="30">
        <v>3662</v>
      </c>
      <c r="N40" s="30">
        <f t="shared" si="0"/>
        <v>80886</v>
      </c>
      <c r="O40" s="39"/>
      <c r="P40" s="39"/>
      <c r="Q40" s="39"/>
      <c r="R40" s="39"/>
      <c r="U40" s="39"/>
      <c r="V40" s="39"/>
      <c r="W40" s="39"/>
    </row>
    <row r="41" spans="2:23" x14ac:dyDescent="0.25">
      <c r="G41" s="31" t="s">
        <v>275</v>
      </c>
      <c r="H41" s="30">
        <v>44429</v>
      </c>
      <c r="I41" s="30">
        <v>10205</v>
      </c>
      <c r="J41" s="30">
        <v>311</v>
      </c>
      <c r="K41" s="30">
        <v>6605</v>
      </c>
      <c r="L41" s="30">
        <v>14470</v>
      </c>
      <c r="M41" s="30">
        <v>3591</v>
      </c>
      <c r="N41" s="30">
        <f t="shared" si="0"/>
        <v>79611</v>
      </c>
      <c r="O41" s="39"/>
      <c r="P41" s="39"/>
      <c r="Q41" s="39"/>
      <c r="R41" s="39"/>
      <c r="U41" s="39"/>
      <c r="V41" s="39"/>
      <c r="W41" s="39"/>
    </row>
    <row r="42" spans="2:23" x14ac:dyDescent="0.25">
      <c r="G42" s="31" t="s">
        <v>276</v>
      </c>
      <c r="H42" s="30">
        <v>43511</v>
      </c>
      <c r="I42" s="30">
        <v>9947</v>
      </c>
      <c r="J42" s="30">
        <v>302</v>
      </c>
      <c r="K42" s="30">
        <v>6530</v>
      </c>
      <c r="L42" s="30">
        <v>14251</v>
      </c>
      <c r="M42" s="30">
        <v>3535</v>
      </c>
      <c r="N42" s="30">
        <f t="shared" si="0"/>
        <v>78076</v>
      </c>
      <c r="O42" s="39"/>
      <c r="P42" s="39"/>
      <c r="Q42" s="39"/>
      <c r="R42" s="39"/>
    </row>
    <row r="43" spans="2:23" x14ac:dyDescent="0.25">
      <c r="G43" s="31" t="s">
        <v>277</v>
      </c>
      <c r="H43" s="30">
        <v>43420</v>
      </c>
      <c r="I43" s="30">
        <v>9866</v>
      </c>
      <c r="J43" s="30">
        <v>307</v>
      </c>
      <c r="K43" s="30">
        <v>6498</v>
      </c>
      <c r="L43" s="30">
        <v>14292</v>
      </c>
      <c r="M43" s="30">
        <v>3578</v>
      </c>
      <c r="N43" s="30">
        <f t="shared" si="0"/>
        <v>77961</v>
      </c>
      <c r="O43" s="39"/>
      <c r="P43" s="39"/>
      <c r="Q43" s="39"/>
      <c r="R43" s="39"/>
    </row>
    <row r="44" spans="2:23" x14ac:dyDescent="0.25">
      <c r="G44" s="31" t="s">
        <v>2545</v>
      </c>
      <c r="H44" s="41">
        <v>49199.833333333336</v>
      </c>
      <c r="I44" s="41">
        <v>11134.833333333334</v>
      </c>
      <c r="J44" s="41">
        <v>338.58333333333331</v>
      </c>
      <c r="K44" s="41">
        <v>7136.666666666667</v>
      </c>
      <c r="L44" s="41">
        <v>16005.166666666666</v>
      </c>
      <c r="M44" s="41">
        <v>3911.75</v>
      </c>
      <c r="N44" s="41">
        <f>AVERAGE(N32:N43)</f>
        <v>87726.833333333328</v>
      </c>
      <c r="O44" s="39"/>
      <c r="P44" s="39"/>
      <c r="Q44" s="39"/>
      <c r="R44" s="39"/>
    </row>
    <row r="46" spans="2:23" x14ac:dyDescent="0.25">
      <c r="B46" s="6" t="s">
        <v>334</v>
      </c>
    </row>
    <row r="49" spans="2:13" x14ac:dyDescent="0.25">
      <c r="B49" s="25" t="s">
        <v>335</v>
      </c>
    </row>
    <row r="51" spans="2:13" x14ac:dyDescent="0.25">
      <c r="G51" s="31" t="s">
        <v>55</v>
      </c>
      <c r="H51" s="507">
        <v>2016</v>
      </c>
      <c r="I51" s="507"/>
      <c r="J51" s="507"/>
      <c r="K51" s="507">
        <v>2017</v>
      </c>
      <c r="L51" s="507"/>
      <c r="M51" s="507"/>
    </row>
    <row r="52" spans="2:13" ht="57.75" x14ac:dyDescent="0.25">
      <c r="G52" s="31" t="s">
        <v>403</v>
      </c>
      <c r="H52" s="43" t="s">
        <v>337</v>
      </c>
      <c r="I52" s="43" t="s">
        <v>338</v>
      </c>
      <c r="J52" s="43" t="s">
        <v>339</v>
      </c>
      <c r="K52" s="43" t="s">
        <v>337</v>
      </c>
      <c r="L52" s="43" t="s">
        <v>338</v>
      </c>
      <c r="M52" s="43" t="s">
        <v>339</v>
      </c>
    </row>
    <row r="53" spans="2:13" x14ac:dyDescent="0.25">
      <c r="G53" s="31" t="s">
        <v>340</v>
      </c>
      <c r="H53" s="29">
        <v>641892</v>
      </c>
      <c r="I53" s="29">
        <v>2498</v>
      </c>
      <c r="J53" s="44">
        <f t="shared" ref="J53:J60" si="1">I53/H53</f>
        <v>3.891620397200775E-3</v>
      </c>
      <c r="K53" s="29">
        <v>650838</v>
      </c>
      <c r="L53" s="29">
        <v>1996</v>
      </c>
      <c r="M53" s="44">
        <f t="shared" ref="M53:M60" si="2">L53/K53</f>
        <v>3.0668153979945853E-3</v>
      </c>
    </row>
    <row r="54" spans="2:13" x14ac:dyDescent="0.25">
      <c r="G54" s="31" t="s">
        <v>341</v>
      </c>
      <c r="H54" s="29">
        <v>561156</v>
      </c>
      <c r="I54" s="29">
        <v>8518</v>
      </c>
      <c r="J54" s="44">
        <f t="shared" si="1"/>
        <v>1.5179379709029219E-2</v>
      </c>
      <c r="K54" s="29">
        <v>562372</v>
      </c>
      <c r="L54" s="29">
        <v>6271</v>
      </c>
      <c r="M54" s="44">
        <f t="shared" si="2"/>
        <v>1.1150981912328495E-2</v>
      </c>
    </row>
    <row r="55" spans="2:13" x14ac:dyDescent="0.25">
      <c r="G55" s="31" t="s">
        <v>342</v>
      </c>
      <c r="H55" s="29">
        <v>588816</v>
      </c>
      <c r="I55" s="29">
        <v>6341</v>
      </c>
      <c r="J55" s="44">
        <f t="shared" si="1"/>
        <v>1.076906877530502E-2</v>
      </c>
      <c r="K55" s="29">
        <v>587364</v>
      </c>
      <c r="L55" s="29">
        <v>4497</v>
      </c>
      <c r="M55" s="44">
        <f t="shared" si="2"/>
        <v>7.656240423315014E-3</v>
      </c>
    </row>
    <row r="56" spans="2:13" x14ac:dyDescent="0.25">
      <c r="G56" s="31" t="s">
        <v>343</v>
      </c>
      <c r="H56" s="29">
        <v>680779</v>
      </c>
      <c r="I56" s="29">
        <v>20035</v>
      </c>
      <c r="J56" s="44">
        <f t="shared" si="1"/>
        <v>2.942952118088249E-2</v>
      </c>
      <c r="K56" s="29">
        <v>678692</v>
      </c>
      <c r="L56" s="29">
        <v>14965</v>
      </c>
      <c r="M56" s="44">
        <f t="shared" si="2"/>
        <v>2.2049766315206307E-2</v>
      </c>
    </row>
    <row r="57" spans="2:13" x14ac:dyDescent="0.25">
      <c r="G57" s="31" t="s">
        <v>344</v>
      </c>
      <c r="H57" s="29">
        <v>690778</v>
      </c>
      <c r="I57" s="29">
        <v>10383</v>
      </c>
      <c r="J57" s="44">
        <f t="shared" si="1"/>
        <v>1.5030878227158364E-2</v>
      </c>
      <c r="K57" s="29">
        <v>691023</v>
      </c>
      <c r="L57" s="29">
        <v>7690</v>
      </c>
      <c r="M57" s="44">
        <f t="shared" si="2"/>
        <v>1.1128428431470444E-2</v>
      </c>
    </row>
    <row r="58" spans="2:13" x14ac:dyDescent="0.25">
      <c r="G58" s="31" t="s">
        <v>345</v>
      </c>
      <c r="H58" s="29">
        <v>651509</v>
      </c>
      <c r="I58" s="29">
        <v>46790</v>
      </c>
      <c r="J58" s="44">
        <f t="shared" si="1"/>
        <v>7.1817887396797286E-2</v>
      </c>
      <c r="K58" s="29">
        <v>649788</v>
      </c>
      <c r="L58" s="29">
        <v>37215</v>
      </c>
      <c r="M58" s="44">
        <f t="shared" si="2"/>
        <v>5.7272525808417511E-2</v>
      </c>
    </row>
    <row r="59" spans="2:13" x14ac:dyDescent="0.25">
      <c r="G59" s="31" t="s">
        <v>346</v>
      </c>
      <c r="H59" s="29">
        <v>822310</v>
      </c>
      <c r="I59" s="29">
        <v>58523</v>
      </c>
      <c r="J59" s="44">
        <f t="shared" si="1"/>
        <v>7.1169023847454119E-2</v>
      </c>
      <c r="K59" s="29">
        <v>823826</v>
      </c>
      <c r="L59" s="29">
        <v>47800</v>
      </c>
      <c r="M59" s="44">
        <f t="shared" si="2"/>
        <v>5.8021960948064277E-2</v>
      </c>
    </row>
    <row r="60" spans="2:13" x14ac:dyDescent="0.25">
      <c r="G60" s="31" t="s">
        <v>347</v>
      </c>
      <c r="H60" s="29">
        <v>798103</v>
      </c>
      <c r="I60" s="29">
        <v>60768</v>
      </c>
      <c r="J60" s="44">
        <f t="shared" si="1"/>
        <v>7.6140548275097322E-2</v>
      </c>
      <c r="K60" s="29">
        <v>799217</v>
      </c>
      <c r="L60" s="29">
        <v>52378</v>
      </c>
      <c r="M60" s="44">
        <f t="shared" si="2"/>
        <v>6.553664399030551E-2</v>
      </c>
    </row>
    <row r="65" spans="2:11" x14ac:dyDescent="0.25">
      <c r="B65" s="6" t="s">
        <v>336</v>
      </c>
    </row>
    <row r="68" spans="2:11" x14ac:dyDescent="0.25">
      <c r="B68" s="25" t="s">
        <v>348</v>
      </c>
      <c r="G68" s="45" t="s">
        <v>2542</v>
      </c>
      <c r="H68" s="31" t="s">
        <v>350</v>
      </c>
      <c r="I68" s="31" t="s">
        <v>351</v>
      </c>
    </row>
    <row r="69" spans="2:11" x14ac:dyDescent="0.25">
      <c r="B69" s="1" t="s">
        <v>349</v>
      </c>
      <c r="G69" s="45" t="s">
        <v>2529</v>
      </c>
      <c r="H69" s="46">
        <v>4763.25</v>
      </c>
      <c r="I69" s="30">
        <v>4532.166666666667</v>
      </c>
      <c r="J69" s="47"/>
      <c r="K69" s="39"/>
    </row>
    <row r="70" spans="2:11" x14ac:dyDescent="0.25">
      <c r="G70" s="325" t="s">
        <v>2530</v>
      </c>
      <c r="H70" s="46">
        <v>11096.916666666666</v>
      </c>
      <c r="I70" s="30">
        <v>10810.833333333334</v>
      </c>
      <c r="J70" s="47"/>
      <c r="K70" s="39"/>
    </row>
    <row r="71" spans="2:11" x14ac:dyDescent="0.25">
      <c r="G71" s="325" t="s">
        <v>2541</v>
      </c>
      <c r="H71" s="46">
        <v>12348.916666666666</v>
      </c>
      <c r="I71" s="30">
        <v>11926.25</v>
      </c>
      <c r="J71" s="47"/>
      <c r="K71" s="39"/>
    </row>
    <row r="72" spans="2:11" x14ac:dyDescent="0.25">
      <c r="G72" s="325" t="s">
        <v>2531</v>
      </c>
      <c r="H72" s="46">
        <v>10030.916666666666</v>
      </c>
      <c r="I72" s="30">
        <v>8675.8333333333339</v>
      </c>
      <c r="J72" s="47"/>
      <c r="K72" s="39"/>
    </row>
    <row r="73" spans="2:11" x14ac:dyDescent="0.25">
      <c r="G73" s="325" t="s">
        <v>2532</v>
      </c>
      <c r="H73" s="46">
        <v>3954.9166666666665</v>
      </c>
      <c r="I73" s="30">
        <v>3672.6666666666665</v>
      </c>
      <c r="J73" s="47"/>
      <c r="K73" s="39"/>
    </row>
    <row r="74" spans="2:11" x14ac:dyDescent="0.25">
      <c r="G74" s="325" t="s">
        <v>2533</v>
      </c>
      <c r="H74" s="30">
        <v>4820.833333333333</v>
      </c>
      <c r="I74" s="46">
        <v>5821</v>
      </c>
      <c r="J74" s="48"/>
      <c r="K74" s="39"/>
    </row>
    <row r="75" spans="2:11" x14ac:dyDescent="0.25">
      <c r="G75" s="325" t="s">
        <v>2534</v>
      </c>
      <c r="H75" s="30">
        <v>6824.333333333333</v>
      </c>
      <c r="I75" s="46">
        <v>7446.5</v>
      </c>
      <c r="J75" s="48"/>
      <c r="K75" s="39"/>
    </row>
    <row r="76" spans="2:11" x14ac:dyDescent="0.25">
      <c r="G76" s="325" t="s">
        <v>2535</v>
      </c>
      <c r="H76" s="30">
        <v>7722.416666666667</v>
      </c>
      <c r="I76" s="46">
        <v>7909.583333333333</v>
      </c>
      <c r="J76" s="48"/>
      <c r="K76" s="39"/>
    </row>
    <row r="77" spans="2:11" x14ac:dyDescent="0.25">
      <c r="G77" s="325" t="s">
        <v>2536</v>
      </c>
      <c r="H77" s="46">
        <v>8474.5833333333339</v>
      </c>
      <c r="I77" s="30">
        <v>8107.75</v>
      </c>
      <c r="J77" s="49"/>
      <c r="K77" s="39"/>
    </row>
    <row r="78" spans="2:11" x14ac:dyDescent="0.25">
      <c r="G78" s="325" t="s">
        <v>2537</v>
      </c>
      <c r="H78" s="46">
        <v>7902.916666666667</v>
      </c>
      <c r="I78" s="30">
        <v>7071.083333333333</v>
      </c>
      <c r="J78" s="47"/>
      <c r="K78" s="39"/>
    </row>
    <row r="79" spans="2:11" x14ac:dyDescent="0.25">
      <c r="G79" s="325" t="s">
        <v>2538</v>
      </c>
      <c r="H79" s="46">
        <v>8741.4166666666661</v>
      </c>
      <c r="I79" s="30">
        <v>6751.416666666667</v>
      </c>
      <c r="J79" s="47"/>
      <c r="K79" s="39"/>
    </row>
    <row r="80" spans="2:11" x14ac:dyDescent="0.25">
      <c r="G80" s="325" t="s">
        <v>2539</v>
      </c>
      <c r="H80" s="46">
        <v>8675.4166666666661</v>
      </c>
      <c r="I80" s="30">
        <v>5962</v>
      </c>
      <c r="J80" s="47"/>
      <c r="K80" s="39"/>
    </row>
    <row r="81" spans="2:11" x14ac:dyDescent="0.25">
      <c r="G81" s="325" t="s">
        <v>2540</v>
      </c>
      <c r="H81" s="30">
        <v>3637.1666666666665</v>
      </c>
      <c r="I81" s="46">
        <v>4995.75</v>
      </c>
      <c r="J81" s="48"/>
      <c r="K81" s="39"/>
    </row>
    <row r="82" spans="2:11" x14ac:dyDescent="0.25">
      <c r="G82" s="45" t="s">
        <v>301</v>
      </c>
      <c r="H82" s="30">
        <f>SUM(H69:H81)</f>
        <v>98994.000000000015</v>
      </c>
      <c r="I82" s="30">
        <f>SUM(I69:I81)</f>
        <v>93682.833333333343</v>
      </c>
      <c r="J82" s="39"/>
      <c r="K82" s="39"/>
    </row>
    <row r="83" spans="2:11" x14ac:dyDescent="0.25">
      <c r="H83" s="1" t="s">
        <v>352</v>
      </c>
    </row>
    <row r="84" spans="2:11" x14ac:dyDescent="0.25">
      <c r="B84" s="6" t="s">
        <v>263</v>
      </c>
    </row>
    <row r="85" spans="2:11" x14ac:dyDescent="0.25">
      <c r="F85" s="88"/>
      <c r="G85" s="88"/>
    </row>
    <row r="86" spans="2:11" x14ac:dyDescent="0.25">
      <c r="B86" s="25" t="s">
        <v>353</v>
      </c>
      <c r="F86" s="88"/>
      <c r="G86" s="97"/>
    </row>
    <row r="87" spans="2:11" ht="42" customHeight="1" x14ac:dyDescent="0.25">
      <c r="F87" s="88"/>
      <c r="G87" s="57" t="s">
        <v>2543</v>
      </c>
      <c r="H87" s="51">
        <v>63.07</v>
      </c>
      <c r="I87" s="51">
        <v>34.69</v>
      </c>
      <c r="J87" s="51">
        <v>13.5</v>
      </c>
      <c r="K87" s="50" t="s">
        <v>367</v>
      </c>
    </row>
    <row r="88" spans="2:11" x14ac:dyDescent="0.25">
      <c r="F88" s="88"/>
      <c r="G88" s="54" t="s">
        <v>366</v>
      </c>
      <c r="H88" s="52">
        <f>AVERAGE(H89:H100)</f>
        <v>9588.1666666666661</v>
      </c>
      <c r="I88" s="52">
        <f>AVERAGE(I89:I100)</f>
        <v>7008.25</v>
      </c>
      <c r="J88" s="52">
        <f>AVERAGE(J89:J100)</f>
        <v>1250.5</v>
      </c>
      <c r="K88" s="52">
        <f>AVERAGE(K89:K100)</f>
        <v>17846.916666666668</v>
      </c>
    </row>
    <row r="89" spans="2:11" x14ac:dyDescent="0.25">
      <c r="F89" s="88"/>
      <c r="G89" s="64" t="s">
        <v>354</v>
      </c>
      <c r="H89" s="52">
        <v>11456</v>
      </c>
      <c r="I89" s="52">
        <v>8176</v>
      </c>
      <c r="J89" s="52">
        <v>1434</v>
      </c>
      <c r="K89" s="52">
        <v>21066</v>
      </c>
    </row>
    <row r="90" spans="2:11" x14ac:dyDescent="0.25">
      <c r="F90" s="88"/>
      <c r="G90" s="64" t="s">
        <v>355</v>
      </c>
      <c r="H90" s="52">
        <v>10263</v>
      </c>
      <c r="I90" s="52">
        <v>7529</v>
      </c>
      <c r="J90" s="52">
        <v>1412</v>
      </c>
      <c r="K90" s="52">
        <v>19204</v>
      </c>
    </row>
    <row r="91" spans="2:11" x14ac:dyDescent="0.25">
      <c r="F91" s="88"/>
      <c r="G91" s="64" t="s">
        <v>356</v>
      </c>
      <c r="H91" s="52">
        <v>9848</v>
      </c>
      <c r="I91" s="52">
        <v>7468</v>
      </c>
      <c r="J91" s="52">
        <v>1420</v>
      </c>
      <c r="K91" s="52">
        <v>18736</v>
      </c>
    </row>
    <row r="92" spans="2:11" x14ac:dyDescent="0.25">
      <c r="F92" s="88"/>
      <c r="G92" s="64" t="s">
        <v>357</v>
      </c>
      <c r="H92" s="52">
        <v>9695</v>
      </c>
      <c r="I92" s="52">
        <v>7965</v>
      </c>
      <c r="J92" s="52">
        <v>1479</v>
      </c>
      <c r="K92" s="52">
        <v>19139</v>
      </c>
    </row>
    <row r="93" spans="2:11" x14ac:dyDescent="0.25">
      <c r="F93" s="88"/>
      <c r="G93" s="64" t="s">
        <v>358</v>
      </c>
      <c r="H93" s="52">
        <v>9597</v>
      </c>
      <c r="I93" s="52">
        <v>7733</v>
      </c>
      <c r="J93" s="52">
        <v>1363</v>
      </c>
      <c r="K93" s="52">
        <v>18693</v>
      </c>
    </row>
    <row r="94" spans="2:11" x14ac:dyDescent="0.25">
      <c r="G94" s="64" t="s">
        <v>359</v>
      </c>
      <c r="H94" s="52">
        <v>9538</v>
      </c>
      <c r="I94" s="52">
        <v>7492</v>
      </c>
      <c r="J94" s="52">
        <v>1359</v>
      </c>
      <c r="K94" s="52">
        <v>18389</v>
      </c>
    </row>
    <row r="95" spans="2:11" x14ac:dyDescent="0.25">
      <c r="G95" s="64" t="s">
        <v>360</v>
      </c>
      <c r="H95" s="52">
        <v>9415</v>
      </c>
      <c r="I95" s="52">
        <v>6952</v>
      </c>
      <c r="J95" s="52">
        <v>1236</v>
      </c>
      <c r="K95" s="52">
        <v>17603</v>
      </c>
    </row>
    <row r="96" spans="2:11" x14ac:dyDescent="0.25">
      <c r="G96" s="64" t="s">
        <v>361</v>
      </c>
      <c r="H96" s="52">
        <v>9175</v>
      </c>
      <c r="I96" s="52">
        <v>6724</v>
      </c>
      <c r="J96" s="52">
        <v>1131</v>
      </c>
      <c r="K96" s="52">
        <v>17030</v>
      </c>
    </row>
    <row r="97" spans="2:14" x14ac:dyDescent="0.25">
      <c r="G97" s="64" t="s">
        <v>362</v>
      </c>
      <c r="H97" s="52">
        <v>9099</v>
      </c>
      <c r="I97" s="52">
        <v>6544</v>
      </c>
      <c r="J97" s="52">
        <v>1075</v>
      </c>
      <c r="K97" s="52">
        <v>16718</v>
      </c>
    </row>
    <row r="98" spans="2:14" x14ac:dyDescent="0.25">
      <c r="G98" s="64" t="s">
        <v>363</v>
      </c>
      <c r="H98" s="52">
        <v>9049</v>
      </c>
      <c r="I98" s="52">
        <v>5910</v>
      </c>
      <c r="J98" s="52">
        <v>1047</v>
      </c>
      <c r="K98" s="52">
        <v>16006</v>
      </c>
    </row>
    <row r="99" spans="2:14" x14ac:dyDescent="0.25">
      <c r="G99" s="64" t="s">
        <v>364</v>
      </c>
      <c r="H99" s="52">
        <v>8972</v>
      </c>
      <c r="I99" s="52">
        <v>5716</v>
      </c>
      <c r="J99" s="52">
        <v>1049</v>
      </c>
      <c r="K99" s="52">
        <v>15737</v>
      </c>
    </row>
    <row r="100" spans="2:14" x14ac:dyDescent="0.25">
      <c r="B100" s="6" t="s">
        <v>263</v>
      </c>
      <c r="G100" s="64" t="s">
        <v>365</v>
      </c>
      <c r="H100" s="52">
        <v>8951</v>
      </c>
      <c r="I100" s="52">
        <v>5890</v>
      </c>
      <c r="J100" s="52">
        <v>1001</v>
      </c>
      <c r="K100" s="52">
        <v>15842</v>
      </c>
    </row>
    <row r="101" spans="2:14" x14ac:dyDescent="0.25">
      <c r="G101" s="29" t="s">
        <v>339</v>
      </c>
      <c r="H101" s="326">
        <f>H88/K88</f>
        <v>0.53724499563416639</v>
      </c>
      <c r="I101" s="326">
        <f>I88/K88</f>
        <v>0.39268687868586072</v>
      </c>
      <c r="J101" s="326">
        <f>J88/K88</f>
        <v>7.0068125679972726E-2</v>
      </c>
      <c r="K101" s="29"/>
    </row>
    <row r="105" spans="2:14" x14ac:dyDescent="0.25">
      <c r="B105" s="25" t="s">
        <v>368</v>
      </c>
      <c r="G105" s="56"/>
      <c r="H105" s="56"/>
      <c r="I105" s="56"/>
      <c r="J105" s="56"/>
      <c r="K105" s="56"/>
    </row>
    <row r="106" spans="2:14" ht="72" x14ac:dyDescent="0.25">
      <c r="G106" s="57" t="s">
        <v>373</v>
      </c>
      <c r="H106" s="57" t="s">
        <v>369</v>
      </c>
      <c r="I106" s="57" t="s">
        <v>370</v>
      </c>
      <c r="J106" s="57" t="s">
        <v>371</v>
      </c>
      <c r="K106" s="57" t="s">
        <v>372</v>
      </c>
      <c r="L106" s="57" t="s">
        <v>2544</v>
      </c>
      <c r="M106" s="56"/>
      <c r="N106" s="56"/>
    </row>
    <row r="107" spans="2:14" s="56" customFormat="1" x14ac:dyDescent="0.25">
      <c r="G107" s="64" t="s">
        <v>354</v>
      </c>
      <c r="H107" s="52">
        <v>497</v>
      </c>
      <c r="I107" s="52">
        <v>41304</v>
      </c>
      <c r="J107" s="52">
        <v>10</v>
      </c>
      <c r="K107" s="52">
        <v>1</v>
      </c>
      <c r="L107" s="52">
        <v>41812</v>
      </c>
    </row>
    <row r="108" spans="2:14" s="56" customFormat="1" x14ac:dyDescent="0.25">
      <c r="G108" s="64" t="s">
        <v>355</v>
      </c>
      <c r="H108" s="52">
        <v>445</v>
      </c>
      <c r="I108" s="52">
        <v>35030</v>
      </c>
      <c r="J108" s="52">
        <v>8</v>
      </c>
      <c r="K108" s="52">
        <v>0</v>
      </c>
      <c r="L108" s="52">
        <v>35483</v>
      </c>
    </row>
    <row r="109" spans="2:14" s="56" customFormat="1" x14ac:dyDescent="0.25">
      <c r="G109" s="64" t="s">
        <v>356</v>
      </c>
      <c r="H109" s="52">
        <v>380</v>
      </c>
      <c r="I109" s="52">
        <v>41300</v>
      </c>
      <c r="J109" s="52">
        <v>8</v>
      </c>
      <c r="K109" s="52">
        <v>0</v>
      </c>
      <c r="L109" s="52">
        <v>41688</v>
      </c>
    </row>
    <row r="110" spans="2:14" s="56" customFormat="1" x14ac:dyDescent="0.25">
      <c r="G110" s="64" t="s">
        <v>357</v>
      </c>
      <c r="H110" s="52">
        <v>384</v>
      </c>
      <c r="I110" s="52">
        <v>42480</v>
      </c>
      <c r="J110" s="52">
        <v>8</v>
      </c>
      <c r="K110" s="52">
        <v>1</v>
      </c>
      <c r="L110" s="52">
        <v>42873</v>
      </c>
    </row>
    <row r="111" spans="2:14" s="56" customFormat="1" x14ac:dyDescent="0.25">
      <c r="G111" s="64" t="s">
        <v>358</v>
      </c>
      <c r="H111" s="52">
        <v>382</v>
      </c>
      <c r="I111" s="52">
        <v>41968</v>
      </c>
      <c r="J111" s="52">
        <v>9</v>
      </c>
      <c r="K111" s="52">
        <v>1</v>
      </c>
      <c r="L111" s="52">
        <v>42360</v>
      </c>
    </row>
    <row r="112" spans="2:14" s="56" customFormat="1" x14ac:dyDescent="0.25">
      <c r="G112" s="64" t="s">
        <v>359</v>
      </c>
      <c r="H112" s="52">
        <v>523</v>
      </c>
      <c r="I112" s="52">
        <v>41486</v>
      </c>
      <c r="J112" s="52">
        <v>8</v>
      </c>
      <c r="K112" s="52">
        <v>0</v>
      </c>
      <c r="L112" s="52">
        <v>42017</v>
      </c>
    </row>
    <row r="113" spans="2:14" s="56" customFormat="1" x14ac:dyDescent="0.25">
      <c r="G113" s="64" t="s">
        <v>360</v>
      </c>
      <c r="H113" s="52">
        <v>696</v>
      </c>
      <c r="I113" s="52">
        <v>37616</v>
      </c>
      <c r="J113" s="52">
        <v>8</v>
      </c>
      <c r="K113" s="52">
        <v>0</v>
      </c>
      <c r="L113" s="52">
        <v>38320</v>
      </c>
    </row>
    <row r="114" spans="2:14" s="56" customFormat="1" x14ac:dyDescent="0.25">
      <c r="G114" s="64" t="s">
        <v>361</v>
      </c>
      <c r="H114" s="52">
        <v>999</v>
      </c>
      <c r="I114" s="52">
        <v>36074</v>
      </c>
      <c r="J114" s="52">
        <v>6</v>
      </c>
      <c r="K114" s="52">
        <v>0</v>
      </c>
      <c r="L114" s="52">
        <v>37079</v>
      </c>
    </row>
    <row r="115" spans="2:14" s="56" customFormat="1" x14ac:dyDescent="0.25">
      <c r="G115" s="64" t="s">
        <v>362</v>
      </c>
      <c r="H115" s="52">
        <v>1042</v>
      </c>
      <c r="I115" s="52">
        <v>35313</v>
      </c>
      <c r="J115" s="52">
        <v>5</v>
      </c>
      <c r="K115" s="52">
        <v>0</v>
      </c>
      <c r="L115" s="52">
        <v>36360</v>
      </c>
    </row>
    <row r="116" spans="2:14" s="56" customFormat="1" x14ac:dyDescent="0.25">
      <c r="B116" s="6" t="s">
        <v>263</v>
      </c>
      <c r="G116" s="64" t="s">
        <v>363</v>
      </c>
      <c r="H116" s="52">
        <v>1049</v>
      </c>
      <c r="I116" s="52">
        <v>34941</v>
      </c>
      <c r="J116" s="52">
        <v>5</v>
      </c>
      <c r="K116" s="52">
        <v>0</v>
      </c>
      <c r="L116" s="52">
        <v>35995</v>
      </c>
    </row>
    <row r="117" spans="2:14" s="56" customFormat="1" x14ac:dyDescent="0.25">
      <c r="G117" s="64" t="s">
        <v>364</v>
      </c>
      <c r="H117" s="52">
        <v>1033</v>
      </c>
      <c r="I117" s="52">
        <v>34877</v>
      </c>
      <c r="J117" s="52">
        <v>8</v>
      </c>
      <c r="K117" s="52">
        <v>0</v>
      </c>
      <c r="L117" s="52">
        <v>35918</v>
      </c>
    </row>
    <row r="118" spans="2:14" s="56" customFormat="1" x14ac:dyDescent="0.25">
      <c r="G118" s="64" t="s">
        <v>365</v>
      </c>
      <c r="H118" s="52">
        <v>1045</v>
      </c>
      <c r="I118" s="52">
        <v>34863</v>
      </c>
      <c r="J118" s="52">
        <v>8</v>
      </c>
      <c r="K118" s="52">
        <v>1</v>
      </c>
      <c r="L118" s="52">
        <v>35917</v>
      </c>
    </row>
    <row r="119" spans="2:14" s="56" customFormat="1" x14ac:dyDescent="0.25">
      <c r="G119" s="54" t="s">
        <v>366</v>
      </c>
      <c r="H119" s="52">
        <f>AVERAGE(H107:H118)</f>
        <v>706.25</v>
      </c>
      <c r="I119" s="52">
        <f>AVERAGE(I107:I118)</f>
        <v>38104.333333333336</v>
      </c>
      <c r="J119" s="52">
        <f>AVERAGE(J107:J118)</f>
        <v>7.583333333333333</v>
      </c>
      <c r="K119" s="58">
        <f>AVERAGE(K107:K118)</f>
        <v>0.33333333333333331</v>
      </c>
      <c r="L119" s="52">
        <f>AVERAGE(L107:L118)</f>
        <v>38818.5</v>
      </c>
    </row>
    <row r="120" spans="2:14" s="56" customFormat="1" x14ac:dyDescent="0.25"/>
    <row r="121" spans="2:14" s="56" customFormat="1" x14ac:dyDescent="0.25">
      <c r="G121" s="39"/>
      <c r="H121" s="39"/>
      <c r="I121" s="39"/>
      <c r="J121" s="39"/>
      <c r="K121" s="39"/>
      <c r="L121" s="39"/>
    </row>
    <row r="122" spans="2:14" s="56" customFormat="1" x14ac:dyDescent="0.25">
      <c r="G122" s="1"/>
      <c r="H122" s="1"/>
      <c r="I122" s="1"/>
      <c r="J122" s="1"/>
      <c r="K122" s="1"/>
      <c r="L122" s="1"/>
      <c r="M122" s="1"/>
      <c r="N122" s="1"/>
    </row>
    <row r="124" spans="2:14" x14ac:dyDescent="0.25">
      <c r="B124" s="62" t="s">
        <v>374</v>
      </c>
      <c r="K124" s="38"/>
    </row>
    <row r="125" spans="2:14" ht="29.25" x14ac:dyDescent="0.25">
      <c r="G125" s="57" t="s">
        <v>55</v>
      </c>
      <c r="H125" s="57" t="s">
        <v>398</v>
      </c>
      <c r="I125" s="57" t="s">
        <v>399</v>
      </c>
      <c r="J125" s="57" t="s">
        <v>400</v>
      </c>
      <c r="K125" s="57" t="s">
        <v>401</v>
      </c>
      <c r="L125" s="38"/>
      <c r="M125" s="38"/>
      <c r="N125" s="38"/>
    </row>
    <row r="126" spans="2:14" s="38" customFormat="1" x14ac:dyDescent="0.25">
      <c r="G126" s="54" t="s">
        <v>376</v>
      </c>
      <c r="H126" s="52">
        <v>27497.666666666668</v>
      </c>
      <c r="I126" s="52">
        <v>23991.333333333332</v>
      </c>
      <c r="J126" s="55">
        <f>H126/(H126+I126)</f>
        <v>0.53404934387280134</v>
      </c>
      <c r="K126" s="55">
        <f>I126/(H126+I126)</f>
        <v>0.46595065612719866</v>
      </c>
      <c r="L126" s="1"/>
      <c r="M126" s="1"/>
      <c r="N126" s="1"/>
    </row>
    <row r="127" spans="2:14" x14ac:dyDescent="0.25">
      <c r="G127" s="54" t="s">
        <v>375</v>
      </c>
      <c r="H127" s="52">
        <v>22988.833333333332</v>
      </c>
      <c r="I127" s="52">
        <v>19890.75</v>
      </c>
      <c r="J127" s="55">
        <f>H127/(H127+I127)</f>
        <v>0.53612538990001068</v>
      </c>
      <c r="K127" s="55">
        <f>I127/(H127+I127)</f>
        <v>0.46387461009998937</v>
      </c>
    </row>
    <row r="139" spans="2:25" x14ac:dyDescent="0.25">
      <c r="B139" s="6" t="s">
        <v>263</v>
      </c>
    </row>
    <row r="141" spans="2:25" ht="43.5" x14ac:dyDescent="0.25">
      <c r="F141" s="57" t="s">
        <v>386</v>
      </c>
      <c r="G141" s="57" t="s">
        <v>385</v>
      </c>
      <c r="H141" s="57" t="s">
        <v>377</v>
      </c>
      <c r="I141" s="57" t="s">
        <v>378</v>
      </c>
      <c r="J141" s="57" t="s">
        <v>379</v>
      </c>
      <c r="K141" s="57" t="s">
        <v>380</v>
      </c>
      <c r="L141" s="57" t="s">
        <v>381</v>
      </c>
      <c r="M141" s="57" t="s">
        <v>382</v>
      </c>
      <c r="N141" s="57" t="s">
        <v>383</v>
      </c>
    </row>
    <row r="142" spans="2:25" x14ac:dyDescent="0.25">
      <c r="B142" s="25" t="s">
        <v>384</v>
      </c>
      <c r="F142" s="54">
        <v>2016</v>
      </c>
      <c r="G142" s="327" t="s">
        <v>266</v>
      </c>
      <c r="H142" s="66">
        <v>0</v>
      </c>
      <c r="I142" s="52">
        <v>295</v>
      </c>
      <c r="J142" s="52">
        <v>1</v>
      </c>
      <c r="K142" s="52">
        <v>26</v>
      </c>
      <c r="L142" s="52">
        <v>841</v>
      </c>
      <c r="M142" s="52">
        <v>7792</v>
      </c>
      <c r="N142" s="52">
        <f>SUM(H142:M142)</f>
        <v>8955</v>
      </c>
    </row>
    <row r="143" spans="2:25" s="56" customFormat="1" x14ac:dyDescent="0.25">
      <c r="F143" s="54">
        <v>2016</v>
      </c>
      <c r="G143" s="328" t="s">
        <v>267</v>
      </c>
      <c r="H143" s="66">
        <v>0</v>
      </c>
      <c r="I143" s="52">
        <v>343</v>
      </c>
      <c r="J143" s="52">
        <v>1</v>
      </c>
      <c r="K143" s="52">
        <v>41</v>
      </c>
      <c r="L143" s="52">
        <v>911</v>
      </c>
      <c r="M143" s="52">
        <v>7550</v>
      </c>
      <c r="N143" s="52">
        <f>SUM(H143:M143)</f>
        <v>8846</v>
      </c>
      <c r="O143" s="1"/>
      <c r="P143" s="65"/>
      <c r="Q143" s="65"/>
      <c r="R143" s="65"/>
      <c r="S143" s="65"/>
      <c r="T143" s="65"/>
      <c r="U143" s="65"/>
      <c r="V143" s="65"/>
      <c r="W143" s="65"/>
      <c r="X143" s="65"/>
      <c r="Y143" s="65"/>
    </row>
    <row r="144" spans="2:25" s="56" customFormat="1" x14ac:dyDescent="0.25">
      <c r="F144" s="54">
        <v>2016</v>
      </c>
      <c r="G144" s="328" t="s">
        <v>268</v>
      </c>
      <c r="H144" s="52">
        <v>1</v>
      </c>
      <c r="I144" s="52">
        <v>340</v>
      </c>
      <c r="J144" s="66">
        <v>0</v>
      </c>
      <c r="K144" s="52">
        <v>36</v>
      </c>
      <c r="L144" s="52">
        <v>808</v>
      </c>
      <c r="M144" s="52">
        <v>8175</v>
      </c>
      <c r="N144" s="52">
        <f t="shared" ref="N144:N165" si="3">SUM(H144:M144)</f>
        <v>9360</v>
      </c>
      <c r="O144" s="1"/>
      <c r="P144" s="67"/>
      <c r="Q144" s="67"/>
      <c r="R144" s="67"/>
      <c r="S144" s="67"/>
      <c r="T144" s="67"/>
      <c r="U144" s="67"/>
      <c r="V144" s="67"/>
      <c r="W144" s="67"/>
      <c r="X144" s="67"/>
      <c r="Y144" s="67"/>
    </row>
    <row r="145" spans="2:25" s="56" customFormat="1" x14ac:dyDescent="0.25">
      <c r="F145" s="54">
        <v>2016</v>
      </c>
      <c r="G145" s="328" t="s">
        <v>269</v>
      </c>
      <c r="H145" s="66">
        <v>0</v>
      </c>
      <c r="I145" s="52">
        <v>387</v>
      </c>
      <c r="J145" s="66">
        <v>0</v>
      </c>
      <c r="K145" s="52">
        <v>38</v>
      </c>
      <c r="L145" s="52">
        <v>1005</v>
      </c>
      <c r="M145" s="52">
        <v>8461</v>
      </c>
      <c r="N145" s="52">
        <f t="shared" si="3"/>
        <v>9891</v>
      </c>
      <c r="O145" s="1"/>
      <c r="P145" s="67"/>
      <c r="Q145" s="67"/>
      <c r="R145" s="67"/>
      <c r="S145" s="67"/>
      <c r="T145" s="67"/>
      <c r="U145" s="67"/>
      <c r="V145" s="67"/>
      <c r="W145" s="67"/>
      <c r="X145" s="67"/>
      <c r="Y145" s="67"/>
    </row>
    <row r="146" spans="2:25" s="56" customFormat="1" x14ac:dyDescent="0.25">
      <c r="F146" s="54">
        <v>2016</v>
      </c>
      <c r="G146" s="328" t="s">
        <v>270</v>
      </c>
      <c r="H146" s="66">
        <v>0</v>
      </c>
      <c r="I146" s="52">
        <v>386</v>
      </c>
      <c r="J146" s="66">
        <v>0</v>
      </c>
      <c r="K146" s="52">
        <v>32</v>
      </c>
      <c r="L146" s="52">
        <v>1052</v>
      </c>
      <c r="M146" s="52">
        <v>8390</v>
      </c>
      <c r="N146" s="52">
        <f t="shared" si="3"/>
        <v>9860</v>
      </c>
      <c r="O146" s="1"/>
      <c r="P146" s="67"/>
      <c r="Q146" s="67"/>
      <c r="R146" s="67"/>
      <c r="S146" s="67"/>
      <c r="T146" s="67"/>
      <c r="U146" s="67"/>
      <c r="V146" s="67"/>
      <c r="W146" s="67"/>
      <c r="X146" s="67"/>
      <c r="Y146" s="67"/>
    </row>
    <row r="147" spans="2:25" s="56" customFormat="1" x14ac:dyDescent="0.25">
      <c r="F147" s="54">
        <v>2016</v>
      </c>
      <c r="G147" s="328" t="s">
        <v>271</v>
      </c>
      <c r="H147" s="66">
        <v>0</v>
      </c>
      <c r="I147" s="52">
        <v>428</v>
      </c>
      <c r="J147" s="66">
        <v>0</v>
      </c>
      <c r="K147" s="52">
        <v>37</v>
      </c>
      <c r="L147" s="52">
        <v>1120</v>
      </c>
      <c r="M147" s="52">
        <v>8662</v>
      </c>
      <c r="N147" s="52">
        <f t="shared" si="3"/>
        <v>10247</v>
      </c>
      <c r="O147" s="1"/>
      <c r="P147" s="67"/>
      <c r="Q147" s="67"/>
      <c r="R147" s="67"/>
      <c r="S147" s="67"/>
      <c r="T147" s="67"/>
      <c r="U147" s="67"/>
      <c r="V147" s="67"/>
      <c r="W147" s="67"/>
      <c r="X147" s="67"/>
      <c r="Y147" s="67"/>
    </row>
    <row r="148" spans="2:25" s="56" customFormat="1" x14ac:dyDescent="0.25">
      <c r="F148" s="54">
        <v>2016</v>
      </c>
      <c r="G148" s="328" t="s">
        <v>272</v>
      </c>
      <c r="H148" s="66">
        <v>0</v>
      </c>
      <c r="I148" s="52">
        <v>399</v>
      </c>
      <c r="J148" s="66">
        <v>0</v>
      </c>
      <c r="K148" s="52">
        <v>23</v>
      </c>
      <c r="L148" s="52">
        <v>925</v>
      </c>
      <c r="M148" s="52">
        <v>9028</v>
      </c>
      <c r="N148" s="52">
        <f t="shared" si="3"/>
        <v>10375</v>
      </c>
      <c r="O148" s="1"/>
      <c r="P148" s="67"/>
      <c r="Q148" s="67"/>
      <c r="R148" s="67"/>
      <c r="S148" s="67"/>
      <c r="T148" s="67"/>
      <c r="U148" s="67"/>
      <c r="V148" s="67"/>
      <c r="W148" s="67"/>
      <c r="X148" s="67"/>
      <c r="Y148" s="67"/>
    </row>
    <row r="149" spans="2:25" s="56" customFormat="1" x14ac:dyDescent="0.25">
      <c r="F149" s="54">
        <v>2016</v>
      </c>
      <c r="G149" s="328" t="s">
        <v>273</v>
      </c>
      <c r="H149" s="66">
        <v>0</v>
      </c>
      <c r="I149" s="52">
        <v>331</v>
      </c>
      <c r="J149" s="66">
        <v>0</v>
      </c>
      <c r="K149" s="52">
        <v>31</v>
      </c>
      <c r="L149" s="52">
        <v>782</v>
      </c>
      <c r="M149" s="52">
        <v>9008</v>
      </c>
      <c r="N149" s="52">
        <f t="shared" si="3"/>
        <v>10152</v>
      </c>
      <c r="O149" s="1"/>
      <c r="P149" s="67"/>
      <c r="Q149" s="67"/>
      <c r="R149" s="67"/>
      <c r="S149" s="67"/>
      <c r="T149" s="67"/>
      <c r="U149" s="67"/>
      <c r="V149" s="67"/>
      <c r="W149" s="67"/>
      <c r="X149" s="67"/>
      <c r="Y149" s="67"/>
    </row>
    <row r="150" spans="2:25" s="56" customFormat="1" x14ac:dyDescent="0.25">
      <c r="F150" s="54">
        <v>2016</v>
      </c>
      <c r="G150" s="328" t="s">
        <v>274</v>
      </c>
      <c r="H150" s="52">
        <v>1</v>
      </c>
      <c r="I150" s="52">
        <v>268</v>
      </c>
      <c r="J150" s="66">
        <v>0</v>
      </c>
      <c r="K150" s="52">
        <v>21</v>
      </c>
      <c r="L150" s="52">
        <v>570</v>
      </c>
      <c r="M150" s="52">
        <v>8565</v>
      </c>
      <c r="N150" s="52">
        <f t="shared" si="3"/>
        <v>9425</v>
      </c>
      <c r="O150" s="1"/>
      <c r="P150" s="67"/>
      <c r="Q150" s="67"/>
      <c r="R150" s="67"/>
      <c r="S150" s="67"/>
      <c r="T150" s="67"/>
      <c r="U150" s="67"/>
      <c r="V150" s="67"/>
      <c r="W150" s="67"/>
      <c r="X150" s="67"/>
      <c r="Y150" s="67"/>
    </row>
    <row r="151" spans="2:25" s="56" customFormat="1" x14ac:dyDescent="0.25">
      <c r="F151" s="54">
        <v>2016</v>
      </c>
      <c r="G151" s="328" t="s">
        <v>275</v>
      </c>
      <c r="H151" s="66">
        <v>0</v>
      </c>
      <c r="I151" s="52">
        <v>250</v>
      </c>
      <c r="J151" s="66">
        <v>0</v>
      </c>
      <c r="K151" s="52">
        <v>21</v>
      </c>
      <c r="L151" s="52">
        <v>576</v>
      </c>
      <c r="M151" s="52">
        <v>8097</v>
      </c>
      <c r="N151" s="52">
        <f t="shared" si="3"/>
        <v>8944</v>
      </c>
      <c r="O151" s="1"/>
      <c r="P151" s="67"/>
      <c r="Q151" s="67"/>
      <c r="R151" s="67"/>
      <c r="S151" s="67"/>
      <c r="T151" s="67"/>
      <c r="U151" s="67"/>
      <c r="V151" s="67"/>
      <c r="W151" s="67"/>
      <c r="X151" s="67"/>
      <c r="Y151" s="67"/>
    </row>
    <row r="152" spans="2:25" s="56" customFormat="1" x14ac:dyDescent="0.25">
      <c r="F152" s="54">
        <v>2016</v>
      </c>
      <c r="G152" s="328" t="s">
        <v>276</v>
      </c>
      <c r="H152" s="66">
        <v>0</v>
      </c>
      <c r="I152" s="52">
        <v>260</v>
      </c>
      <c r="J152" s="66">
        <v>0</v>
      </c>
      <c r="K152" s="52">
        <v>23</v>
      </c>
      <c r="L152" s="52">
        <v>618</v>
      </c>
      <c r="M152" s="52">
        <v>7669</v>
      </c>
      <c r="N152" s="52">
        <f t="shared" si="3"/>
        <v>8570</v>
      </c>
      <c r="O152" s="1"/>
      <c r="P152" s="67"/>
      <c r="Q152" s="67"/>
      <c r="R152" s="67"/>
      <c r="S152" s="67"/>
      <c r="T152" s="67"/>
      <c r="U152" s="67"/>
      <c r="V152" s="67"/>
      <c r="W152" s="67"/>
      <c r="X152" s="67"/>
      <c r="Y152" s="67"/>
    </row>
    <row r="153" spans="2:25" s="56" customFormat="1" x14ac:dyDescent="0.25">
      <c r="F153" s="54">
        <v>2016</v>
      </c>
      <c r="G153" s="328" t="s">
        <v>277</v>
      </c>
      <c r="H153" s="52">
        <v>1</v>
      </c>
      <c r="I153" s="52">
        <v>224</v>
      </c>
      <c r="J153" s="66">
        <v>0</v>
      </c>
      <c r="K153" s="52">
        <v>21</v>
      </c>
      <c r="L153" s="52">
        <v>545</v>
      </c>
      <c r="M153" s="52">
        <v>7510</v>
      </c>
      <c r="N153" s="52">
        <f t="shared" si="3"/>
        <v>8301</v>
      </c>
      <c r="O153" s="1"/>
      <c r="P153" s="67"/>
      <c r="Q153" s="67"/>
      <c r="R153" s="67"/>
      <c r="S153" s="67"/>
      <c r="T153" s="67"/>
      <c r="U153" s="67"/>
      <c r="V153" s="67"/>
      <c r="W153" s="67"/>
      <c r="X153" s="67"/>
      <c r="Y153" s="67"/>
    </row>
    <row r="154" spans="2:25" s="56" customFormat="1" x14ac:dyDescent="0.25">
      <c r="F154" s="54">
        <v>2017</v>
      </c>
      <c r="G154" s="327" t="s">
        <v>266</v>
      </c>
      <c r="H154" s="66">
        <v>0</v>
      </c>
      <c r="I154" s="52">
        <v>180</v>
      </c>
      <c r="J154" s="66">
        <v>0</v>
      </c>
      <c r="K154" s="52">
        <v>29</v>
      </c>
      <c r="L154" s="52">
        <v>437</v>
      </c>
      <c r="M154" s="52">
        <v>7209</v>
      </c>
      <c r="N154" s="52">
        <f t="shared" si="3"/>
        <v>7855</v>
      </c>
      <c r="O154" s="1"/>
      <c r="P154" s="67"/>
      <c r="Q154" s="67"/>
      <c r="R154" s="67"/>
      <c r="S154" s="67"/>
      <c r="T154" s="67"/>
      <c r="U154" s="67"/>
      <c r="V154" s="67"/>
      <c r="W154" s="67"/>
      <c r="X154" s="67"/>
      <c r="Y154" s="67"/>
    </row>
    <row r="155" spans="2:25" s="56" customFormat="1" x14ac:dyDescent="0.25">
      <c r="F155" s="54">
        <v>2017</v>
      </c>
      <c r="G155" s="328" t="s">
        <v>267</v>
      </c>
      <c r="H155" s="66">
        <v>0</v>
      </c>
      <c r="I155" s="52">
        <v>195</v>
      </c>
      <c r="J155" s="66">
        <v>0</v>
      </c>
      <c r="K155" s="52">
        <v>25</v>
      </c>
      <c r="L155" s="52">
        <v>485</v>
      </c>
      <c r="M155" s="52">
        <v>6382</v>
      </c>
      <c r="N155" s="52">
        <f t="shared" si="3"/>
        <v>7087</v>
      </c>
      <c r="O155" s="1"/>
      <c r="P155" s="67"/>
      <c r="Q155" s="67"/>
      <c r="R155" s="67"/>
      <c r="S155" s="67"/>
      <c r="T155" s="67"/>
      <c r="U155" s="67"/>
      <c r="V155" s="67"/>
      <c r="W155" s="67"/>
      <c r="X155" s="67"/>
      <c r="Y155" s="67"/>
    </row>
    <row r="156" spans="2:25" s="56" customFormat="1" x14ac:dyDescent="0.25">
      <c r="F156" s="54">
        <v>2017</v>
      </c>
      <c r="G156" s="328" t="s">
        <v>268</v>
      </c>
      <c r="H156" s="66">
        <v>0</v>
      </c>
      <c r="I156" s="52">
        <v>187</v>
      </c>
      <c r="J156" s="66">
        <v>0</v>
      </c>
      <c r="K156" s="52">
        <v>21</v>
      </c>
      <c r="L156" s="52">
        <v>526</v>
      </c>
      <c r="M156" s="52">
        <v>6389</v>
      </c>
      <c r="N156" s="52">
        <f t="shared" si="3"/>
        <v>7123</v>
      </c>
      <c r="O156" s="1"/>
      <c r="P156" s="67"/>
      <c r="Q156" s="67"/>
      <c r="R156" s="67"/>
      <c r="S156" s="67"/>
      <c r="T156" s="67"/>
      <c r="U156" s="67"/>
      <c r="V156" s="67"/>
      <c r="W156" s="67"/>
      <c r="X156" s="67"/>
      <c r="Y156" s="67"/>
    </row>
    <row r="157" spans="2:25" s="56" customFormat="1" x14ac:dyDescent="0.25">
      <c r="F157" s="54">
        <v>2017</v>
      </c>
      <c r="G157" s="328" t="s">
        <v>269</v>
      </c>
      <c r="H157" s="66">
        <v>0</v>
      </c>
      <c r="I157" s="52">
        <v>217</v>
      </c>
      <c r="J157" s="66">
        <v>0</v>
      </c>
      <c r="K157" s="52">
        <v>25</v>
      </c>
      <c r="L157" s="52">
        <v>647</v>
      </c>
      <c r="M157" s="52">
        <v>6270</v>
      </c>
      <c r="N157" s="52">
        <f t="shared" si="3"/>
        <v>7159</v>
      </c>
      <c r="O157" s="1"/>
      <c r="P157" s="67"/>
      <c r="Q157" s="67"/>
      <c r="R157" s="67"/>
      <c r="S157" s="67"/>
      <c r="T157" s="67"/>
      <c r="U157" s="67"/>
      <c r="V157" s="67"/>
      <c r="W157" s="67"/>
      <c r="X157" s="67"/>
      <c r="Y157" s="67"/>
    </row>
    <row r="158" spans="2:25" s="56" customFormat="1" x14ac:dyDescent="0.25">
      <c r="F158" s="54">
        <v>2017</v>
      </c>
      <c r="G158" s="328" t="s">
        <v>270</v>
      </c>
      <c r="H158" s="66">
        <v>0</v>
      </c>
      <c r="I158" s="52">
        <v>247</v>
      </c>
      <c r="J158" s="66">
        <v>0</v>
      </c>
      <c r="K158" s="52">
        <v>35</v>
      </c>
      <c r="L158" s="52">
        <v>701</v>
      </c>
      <c r="M158" s="52">
        <v>6261</v>
      </c>
      <c r="N158" s="52">
        <f t="shared" si="3"/>
        <v>7244</v>
      </c>
      <c r="O158" s="1"/>
      <c r="P158" s="67"/>
      <c r="Q158" s="67"/>
      <c r="R158" s="67"/>
      <c r="S158" s="67"/>
      <c r="T158" s="67"/>
      <c r="U158" s="67"/>
      <c r="V158" s="67"/>
      <c r="W158" s="67"/>
      <c r="X158" s="67"/>
      <c r="Y158" s="67"/>
    </row>
    <row r="159" spans="2:25" s="56" customFormat="1" x14ac:dyDescent="0.25">
      <c r="B159" s="6" t="s">
        <v>263</v>
      </c>
      <c r="F159" s="54">
        <v>2017</v>
      </c>
      <c r="G159" s="328" t="s">
        <v>271</v>
      </c>
      <c r="H159" s="52">
        <v>1</v>
      </c>
      <c r="I159" s="52">
        <v>461</v>
      </c>
      <c r="J159" s="66">
        <v>0</v>
      </c>
      <c r="K159" s="52">
        <v>51</v>
      </c>
      <c r="L159" s="52">
        <v>1219</v>
      </c>
      <c r="M159" s="52">
        <v>6138</v>
      </c>
      <c r="N159" s="52">
        <f t="shared" si="3"/>
        <v>7870</v>
      </c>
      <c r="O159" s="1"/>
      <c r="P159" s="67"/>
      <c r="Q159" s="67"/>
      <c r="R159" s="67"/>
      <c r="S159" s="67"/>
      <c r="T159" s="67"/>
      <c r="U159" s="67"/>
      <c r="V159" s="67"/>
      <c r="W159" s="67"/>
      <c r="X159" s="67"/>
      <c r="Y159" s="67"/>
    </row>
    <row r="160" spans="2:25" s="56" customFormat="1" x14ac:dyDescent="0.25">
      <c r="F160" s="54">
        <v>2017</v>
      </c>
      <c r="G160" s="328" t="s">
        <v>272</v>
      </c>
      <c r="H160" s="66">
        <v>0</v>
      </c>
      <c r="I160" s="52">
        <v>680</v>
      </c>
      <c r="J160" s="66">
        <v>0</v>
      </c>
      <c r="K160" s="52">
        <v>84</v>
      </c>
      <c r="L160" s="52">
        <v>1595</v>
      </c>
      <c r="M160" s="52">
        <v>6626</v>
      </c>
      <c r="N160" s="52">
        <f t="shared" si="3"/>
        <v>8985</v>
      </c>
      <c r="O160" s="1"/>
      <c r="P160" s="67"/>
      <c r="Q160" s="67"/>
      <c r="R160" s="67"/>
      <c r="S160" s="67"/>
      <c r="T160" s="67"/>
      <c r="U160" s="67"/>
      <c r="V160" s="67"/>
      <c r="W160" s="67"/>
      <c r="X160" s="67"/>
      <c r="Y160" s="67"/>
    </row>
    <row r="161" spans="1:25" s="56" customFormat="1" x14ac:dyDescent="0.25">
      <c r="F161" s="54">
        <v>2017</v>
      </c>
      <c r="G161" s="328" t="s">
        <v>273</v>
      </c>
      <c r="H161" s="66">
        <v>0</v>
      </c>
      <c r="I161" s="52">
        <v>688</v>
      </c>
      <c r="J161" s="66">
        <v>0</v>
      </c>
      <c r="K161" s="52">
        <v>54</v>
      </c>
      <c r="L161" s="52">
        <v>1300</v>
      </c>
      <c r="M161" s="52">
        <v>7435</v>
      </c>
      <c r="N161" s="52">
        <f t="shared" si="3"/>
        <v>9477</v>
      </c>
      <c r="O161" s="1"/>
      <c r="P161" s="67"/>
      <c r="Q161" s="67"/>
      <c r="R161" s="67"/>
      <c r="S161" s="67"/>
      <c r="T161" s="67"/>
      <c r="U161" s="67"/>
      <c r="V161" s="67"/>
      <c r="W161" s="67"/>
      <c r="X161" s="67"/>
      <c r="Y161" s="67"/>
    </row>
    <row r="162" spans="1:25" s="56" customFormat="1" x14ac:dyDescent="0.25">
      <c r="F162" s="54">
        <v>2017</v>
      </c>
      <c r="G162" s="328" t="s">
        <v>274</v>
      </c>
      <c r="H162" s="66">
        <v>0</v>
      </c>
      <c r="I162" s="52">
        <v>654</v>
      </c>
      <c r="J162" s="66">
        <v>0</v>
      </c>
      <c r="K162" s="52">
        <v>41</v>
      </c>
      <c r="L162" s="52">
        <v>1145</v>
      </c>
      <c r="M162" s="52">
        <v>7615</v>
      </c>
      <c r="N162" s="52">
        <f t="shared" si="3"/>
        <v>9455</v>
      </c>
      <c r="O162" s="1"/>
      <c r="P162" s="67"/>
      <c r="Q162" s="67"/>
      <c r="R162" s="67"/>
      <c r="S162" s="67"/>
      <c r="T162" s="67"/>
      <c r="U162" s="67"/>
      <c r="V162" s="67"/>
      <c r="W162" s="67"/>
      <c r="X162" s="67"/>
      <c r="Y162" s="67"/>
    </row>
    <row r="163" spans="1:25" s="56" customFormat="1" x14ac:dyDescent="0.25">
      <c r="F163" s="54">
        <v>2017</v>
      </c>
      <c r="G163" s="328" t="s">
        <v>275</v>
      </c>
      <c r="H163" s="66">
        <v>0</v>
      </c>
      <c r="I163" s="52">
        <v>684</v>
      </c>
      <c r="J163" s="66">
        <v>0</v>
      </c>
      <c r="K163" s="52">
        <v>39</v>
      </c>
      <c r="L163" s="52">
        <v>1247</v>
      </c>
      <c r="M163" s="52">
        <v>7590</v>
      </c>
      <c r="N163" s="52">
        <f t="shared" si="3"/>
        <v>9560</v>
      </c>
      <c r="O163" s="1"/>
      <c r="P163" s="67"/>
      <c r="Q163" s="67"/>
      <c r="R163" s="67"/>
      <c r="S163" s="67"/>
      <c r="T163" s="67"/>
      <c r="U163" s="67"/>
      <c r="V163" s="67"/>
      <c r="W163" s="67"/>
      <c r="X163" s="67"/>
      <c r="Y163" s="67"/>
    </row>
    <row r="164" spans="1:25" s="56" customFormat="1" x14ac:dyDescent="0.25">
      <c r="F164" s="54">
        <v>2017</v>
      </c>
      <c r="G164" s="328" t="s">
        <v>276</v>
      </c>
      <c r="H164" s="66">
        <v>0</v>
      </c>
      <c r="I164" s="52">
        <v>661</v>
      </c>
      <c r="J164" s="66">
        <v>0</v>
      </c>
      <c r="K164" s="52">
        <v>45</v>
      </c>
      <c r="L164" s="52">
        <v>1226</v>
      </c>
      <c r="M164" s="52">
        <v>7650</v>
      </c>
      <c r="N164" s="52">
        <f t="shared" si="3"/>
        <v>9582</v>
      </c>
      <c r="O164" s="1"/>
      <c r="P164" s="67"/>
      <c r="Q164" s="67"/>
      <c r="R164" s="67"/>
      <c r="S164" s="67"/>
      <c r="T164" s="67"/>
      <c r="U164" s="67"/>
      <c r="V164" s="67"/>
      <c r="W164" s="67"/>
      <c r="X164" s="67"/>
      <c r="Y164" s="67"/>
    </row>
    <row r="165" spans="1:25" s="56" customFormat="1" x14ac:dyDescent="0.25">
      <c r="F165" s="54">
        <v>2017</v>
      </c>
      <c r="G165" s="328" t="s">
        <v>277</v>
      </c>
      <c r="H165" s="66">
        <v>0</v>
      </c>
      <c r="I165" s="52">
        <v>640</v>
      </c>
      <c r="J165" s="66">
        <v>0</v>
      </c>
      <c r="K165" s="52">
        <v>38</v>
      </c>
      <c r="L165" s="52">
        <v>1199</v>
      </c>
      <c r="M165" s="52">
        <v>7542</v>
      </c>
      <c r="N165" s="52">
        <f t="shared" si="3"/>
        <v>9419</v>
      </c>
      <c r="O165" s="1"/>
      <c r="P165" s="67"/>
      <c r="Q165" s="67"/>
      <c r="R165" s="67"/>
      <c r="S165" s="67"/>
      <c r="T165" s="67"/>
      <c r="U165" s="67"/>
      <c r="V165" s="67"/>
      <c r="W165" s="67"/>
      <c r="X165" s="67"/>
      <c r="Y165" s="67"/>
    </row>
    <row r="166" spans="1:25" s="56" customFormat="1" x14ac:dyDescent="0.25">
      <c r="G166" s="65"/>
      <c r="H166" s="65"/>
      <c r="I166" s="65"/>
      <c r="J166" s="65"/>
      <c r="K166" s="65"/>
      <c r="P166" s="67"/>
      <c r="Q166" s="67"/>
      <c r="R166" s="67"/>
      <c r="S166" s="67"/>
      <c r="T166" s="67"/>
      <c r="U166" s="67"/>
      <c r="V166" s="67"/>
      <c r="W166" s="67"/>
      <c r="X166" s="67"/>
      <c r="Y166" s="67"/>
    </row>
    <row r="167" spans="1:25" s="56" customFormat="1" x14ac:dyDescent="0.25">
      <c r="G167" s="65"/>
      <c r="H167" s="65"/>
      <c r="I167" s="65"/>
      <c r="J167" s="65"/>
      <c r="K167" s="65"/>
      <c r="L167" s="65"/>
      <c r="M167" s="65"/>
      <c r="N167" s="65"/>
      <c r="P167" s="67"/>
      <c r="Q167" s="67"/>
      <c r="R167" s="67"/>
      <c r="S167" s="67"/>
      <c r="T167" s="67"/>
      <c r="U167" s="67"/>
      <c r="V167" s="67"/>
      <c r="W167" s="67"/>
      <c r="X167" s="67"/>
      <c r="Y167" s="67"/>
    </row>
    <row r="168" spans="1:25" s="65" customFormat="1" ht="14.25" x14ac:dyDescent="0.2">
      <c r="A168" s="68"/>
      <c r="B168" s="69"/>
      <c r="C168" s="69"/>
      <c r="D168" s="69"/>
      <c r="E168" s="69"/>
      <c r="F168" s="69"/>
    </row>
    <row r="169" spans="1:25" s="65" customFormat="1" ht="14.25" x14ac:dyDescent="0.2">
      <c r="A169" s="68"/>
      <c r="B169" s="69"/>
      <c r="C169" s="69"/>
      <c r="D169" s="69"/>
      <c r="E169" s="69"/>
      <c r="F169" s="69"/>
    </row>
    <row r="170" spans="1:25" s="65" customFormat="1" ht="14.25" x14ac:dyDescent="0.2">
      <c r="A170" s="68"/>
      <c r="B170" s="69" t="s">
        <v>397</v>
      </c>
      <c r="C170" s="69"/>
      <c r="D170" s="69"/>
      <c r="E170" s="69"/>
      <c r="F170" s="70"/>
    </row>
    <row r="171" spans="1:25" s="56" customFormat="1" ht="29.25" x14ac:dyDescent="0.25">
      <c r="F171" s="53"/>
      <c r="G171" s="57" t="s">
        <v>387</v>
      </c>
      <c r="H171" s="57" t="s">
        <v>388</v>
      </c>
      <c r="I171" s="57" t="s">
        <v>389</v>
      </c>
      <c r="J171" s="57" t="s">
        <v>390</v>
      </c>
      <c r="K171" s="57" t="s">
        <v>391</v>
      </c>
      <c r="L171" s="57" t="s">
        <v>392</v>
      </c>
      <c r="M171" s="57" t="s">
        <v>393</v>
      </c>
      <c r="N171" s="57" t="s">
        <v>394</v>
      </c>
      <c r="O171" s="57" t="s">
        <v>288</v>
      </c>
      <c r="P171" s="57" t="s">
        <v>383</v>
      </c>
      <c r="Q171" s="1"/>
    </row>
    <row r="172" spans="1:25" s="56" customFormat="1" ht="43.5" x14ac:dyDescent="0.25">
      <c r="F172" s="57" t="s">
        <v>395</v>
      </c>
      <c r="G172" s="52">
        <v>341</v>
      </c>
      <c r="H172" s="52">
        <v>1146</v>
      </c>
      <c r="I172" s="52">
        <v>786.5</v>
      </c>
      <c r="J172" s="52">
        <v>3255.5</v>
      </c>
      <c r="K172" s="52">
        <v>1528</v>
      </c>
      <c r="L172" s="52">
        <v>11771.5</v>
      </c>
      <c r="M172" s="52">
        <v>19867</v>
      </c>
      <c r="N172" s="52">
        <v>18155</v>
      </c>
      <c r="O172" s="52">
        <v>147</v>
      </c>
      <c r="P172" s="52">
        <v>56997.5</v>
      </c>
      <c r="Q172" s="1"/>
    </row>
    <row r="173" spans="1:25" s="56" customFormat="1" ht="29.25" x14ac:dyDescent="0.25">
      <c r="F173" s="57" t="s">
        <v>396</v>
      </c>
      <c r="G173" s="52">
        <v>433.6</v>
      </c>
      <c r="H173" s="52">
        <v>1281.3</v>
      </c>
      <c r="I173" s="52">
        <v>917.7</v>
      </c>
      <c r="J173" s="52">
        <v>3791.2</v>
      </c>
      <c r="K173" s="52">
        <v>1768.9</v>
      </c>
      <c r="L173" s="52">
        <v>13144.8</v>
      </c>
      <c r="M173" s="52">
        <v>21754</v>
      </c>
      <c r="N173" s="52">
        <v>20138.5</v>
      </c>
      <c r="O173" s="52">
        <v>163</v>
      </c>
      <c r="P173" s="52">
        <v>63393</v>
      </c>
      <c r="Q173" s="1"/>
    </row>
    <row r="174" spans="1:25" s="56" customFormat="1" x14ac:dyDescent="0.25">
      <c r="F174" s="1"/>
      <c r="G174" s="1"/>
      <c r="H174" s="1"/>
      <c r="I174" s="1"/>
      <c r="J174" s="1"/>
      <c r="K174" s="1"/>
      <c r="L174" s="1"/>
      <c r="M174" s="1"/>
      <c r="N174" s="1"/>
      <c r="O174" s="1"/>
      <c r="P174" s="1"/>
      <c r="Q174" s="1"/>
    </row>
    <row r="183" spans="2:3" x14ac:dyDescent="0.25">
      <c r="B183" s="6" t="s">
        <v>263</v>
      </c>
    </row>
    <row r="185" spans="2:3" x14ac:dyDescent="0.25">
      <c r="B185" s="293" t="s">
        <v>2489</v>
      </c>
    </row>
    <row r="186" spans="2:3" ht="15.75" thickBot="1" x14ac:dyDescent="0.3">
      <c r="B186" s="293" t="s">
        <v>2505</v>
      </c>
    </row>
    <row r="187" spans="2:3" x14ac:dyDescent="0.25">
      <c r="B187" s="294" t="s">
        <v>2506</v>
      </c>
      <c r="C187" s="288"/>
    </row>
    <row r="188" spans="2:3" ht="15.75" thickBot="1" x14ac:dyDescent="0.3">
      <c r="B188" s="297" t="s">
        <v>2517</v>
      </c>
      <c r="C188" s="82">
        <v>61.6</v>
      </c>
    </row>
    <row r="189" spans="2:3" ht="15.75" thickBot="1" x14ac:dyDescent="0.3">
      <c r="B189" s="297" t="s">
        <v>2518</v>
      </c>
      <c r="C189" s="82">
        <v>117.2</v>
      </c>
    </row>
    <row r="190" spans="2:3" ht="15.75" thickBot="1" x14ac:dyDescent="0.3">
      <c r="B190" s="297" t="s">
        <v>2519</v>
      </c>
      <c r="C190" s="82">
        <v>171.2</v>
      </c>
    </row>
    <row r="191" spans="2:3" ht="15.75" thickBot="1" x14ac:dyDescent="0.3">
      <c r="B191" s="297" t="s">
        <v>2520</v>
      </c>
      <c r="C191" s="82">
        <v>107.1</v>
      </c>
    </row>
    <row r="192" spans="2:3" ht="15.75" thickBot="1" x14ac:dyDescent="0.3">
      <c r="B192" s="297" t="s">
        <v>2521</v>
      </c>
      <c r="C192" s="82">
        <v>160.4</v>
      </c>
    </row>
    <row r="193" spans="2:3" ht="15.75" thickBot="1" x14ac:dyDescent="0.3">
      <c r="B193" s="297" t="s">
        <v>2522</v>
      </c>
      <c r="C193" s="82">
        <v>216.1</v>
      </c>
    </row>
    <row r="194" spans="2:3" x14ac:dyDescent="0.25">
      <c r="B194" s="295" t="s">
        <v>2507</v>
      </c>
      <c r="C194" s="289"/>
    </row>
    <row r="195" spans="2:3" ht="15.75" thickBot="1" x14ac:dyDescent="0.3">
      <c r="B195" s="296" t="s">
        <v>2508</v>
      </c>
      <c r="C195" s="290"/>
    </row>
    <row r="196" spans="2:3" ht="30.75" thickBot="1" x14ac:dyDescent="0.3">
      <c r="B196" s="297" t="s">
        <v>2523</v>
      </c>
      <c r="C196" s="291">
        <v>63.07</v>
      </c>
    </row>
    <row r="197" spans="2:3" ht="30.75" thickBot="1" x14ac:dyDescent="0.3">
      <c r="B197" s="297" t="s">
        <v>2524</v>
      </c>
      <c r="C197" s="291">
        <v>34.69</v>
      </c>
    </row>
    <row r="198" spans="2:3" ht="15.75" thickBot="1" x14ac:dyDescent="0.3">
      <c r="B198" s="297" t="s">
        <v>2525</v>
      </c>
      <c r="C198" s="291">
        <v>13.5</v>
      </c>
    </row>
    <row r="199" spans="2:3" ht="30.75" thickBot="1" x14ac:dyDescent="0.3">
      <c r="B199" s="297" t="s">
        <v>2526</v>
      </c>
      <c r="C199" s="291">
        <v>13.5</v>
      </c>
    </row>
    <row r="200" spans="2:3" ht="15.75" thickBot="1" x14ac:dyDescent="0.3">
      <c r="B200" s="296" t="s">
        <v>2509</v>
      </c>
      <c r="C200" s="291">
        <v>63.07</v>
      </c>
    </row>
    <row r="201" spans="2:3" ht="15.75" thickBot="1" x14ac:dyDescent="0.3">
      <c r="B201" s="296" t="s">
        <v>2510</v>
      </c>
      <c r="C201" s="291">
        <v>17.2</v>
      </c>
    </row>
    <row r="202" spans="2:3" ht="15.75" thickBot="1" x14ac:dyDescent="0.3">
      <c r="B202" s="296" t="s">
        <v>2511</v>
      </c>
      <c r="C202" s="292"/>
    </row>
    <row r="203" spans="2:3" ht="15.75" thickBot="1" x14ac:dyDescent="0.3">
      <c r="B203" s="297" t="s">
        <v>2527</v>
      </c>
      <c r="C203" s="291">
        <v>55.8</v>
      </c>
    </row>
    <row r="204" spans="2:3" ht="15.75" thickBot="1" x14ac:dyDescent="0.3">
      <c r="B204" s="297" t="s">
        <v>2528</v>
      </c>
      <c r="C204" s="291">
        <v>89.2</v>
      </c>
    </row>
    <row r="205" spans="2:3" ht="15.75" thickBot="1" x14ac:dyDescent="0.3">
      <c r="B205" s="296" t="s">
        <v>2512</v>
      </c>
      <c r="C205" s="292"/>
    </row>
    <row r="206" spans="2:3" ht="15.75" thickBot="1" x14ac:dyDescent="0.3">
      <c r="B206" s="297" t="s">
        <v>2513</v>
      </c>
      <c r="C206" s="292" t="s">
        <v>2514</v>
      </c>
    </row>
    <row r="207" spans="2:3" ht="15.75" thickBot="1" x14ac:dyDescent="0.3">
      <c r="B207" s="297" t="s">
        <v>2515</v>
      </c>
      <c r="C207" s="292" t="s">
        <v>2516</v>
      </c>
    </row>
    <row r="208" spans="2:3" x14ac:dyDescent="0.25">
      <c r="B208" s="298" t="s">
        <v>454</v>
      </c>
    </row>
  </sheetData>
  <mergeCells count="2">
    <mergeCell ref="H51:J51"/>
    <mergeCell ref="K51:M5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Y19"/>
  <sheetViews>
    <sheetView zoomScale="96" zoomScaleNormal="96" workbookViewId="0"/>
  </sheetViews>
  <sheetFormatPr defaultRowHeight="15" x14ac:dyDescent="0.25"/>
  <cols>
    <col min="1" max="15" width="9.140625" style="1"/>
    <col min="16" max="16" width="10.7109375" style="1" customWidth="1"/>
    <col min="17" max="17" width="11.85546875" style="1" customWidth="1"/>
    <col min="18" max="20" width="16.28515625" style="1" bestFit="1" customWidth="1"/>
    <col min="21" max="21" width="12.5703125" style="1" customWidth="1"/>
    <col min="22" max="22" width="10.7109375" style="1" customWidth="1"/>
    <col min="23" max="23" width="13.85546875" style="1" customWidth="1"/>
    <col min="24" max="24" width="16" style="1" customWidth="1"/>
    <col min="25" max="16384" width="9.140625" style="1"/>
  </cols>
  <sheetData>
    <row r="2" spans="2:25" x14ac:dyDescent="0.25">
      <c r="B2" s="25" t="s">
        <v>412</v>
      </c>
    </row>
    <row r="3" spans="2:25" x14ac:dyDescent="0.25">
      <c r="P3" s="31"/>
      <c r="Q3" s="507">
        <v>2016</v>
      </c>
      <c r="R3" s="507"/>
      <c r="S3" s="507"/>
      <c r="T3" s="507"/>
      <c r="U3" s="507">
        <v>2017</v>
      </c>
      <c r="V3" s="507"/>
      <c r="W3" s="507"/>
      <c r="X3" s="507"/>
    </row>
    <row r="4" spans="2:25" ht="57.75" x14ac:dyDescent="0.25">
      <c r="P4" s="31" t="s">
        <v>385</v>
      </c>
      <c r="Q4" s="43" t="s">
        <v>404</v>
      </c>
      <c r="R4" s="43" t="s">
        <v>405</v>
      </c>
      <c r="S4" s="43" t="s">
        <v>406</v>
      </c>
      <c r="T4" s="43" t="s">
        <v>407</v>
      </c>
      <c r="U4" s="43" t="s">
        <v>408</v>
      </c>
      <c r="V4" s="43" t="s">
        <v>409</v>
      </c>
      <c r="W4" s="43" t="s">
        <v>410</v>
      </c>
      <c r="X4" s="43" t="s">
        <v>411</v>
      </c>
    </row>
    <row r="5" spans="2:25" x14ac:dyDescent="0.25">
      <c r="P5" s="31" t="s">
        <v>266</v>
      </c>
      <c r="Q5" s="30">
        <v>11612</v>
      </c>
      <c r="R5" s="30">
        <v>935</v>
      </c>
      <c r="S5" s="30">
        <v>7769</v>
      </c>
      <c r="T5" s="30">
        <v>562</v>
      </c>
      <c r="U5" s="30">
        <v>10245</v>
      </c>
      <c r="V5" s="30">
        <v>846</v>
      </c>
      <c r="W5" s="30">
        <v>6866</v>
      </c>
      <c r="X5" s="30">
        <v>527</v>
      </c>
      <c r="Y5" s="39"/>
    </row>
    <row r="6" spans="2:25" x14ac:dyDescent="0.25">
      <c r="P6" s="31" t="s">
        <v>267</v>
      </c>
      <c r="Q6" s="30">
        <v>11596</v>
      </c>
      <c r="R6" s="30">
        <v>928</v>
      </c>
      <c r="S6" s="30">
        <v>7755</v>
      </c>
      <c r="T6" s="30">
        <v>561</v>
      </c>
      <c r="U6" s="30">
        <v>10261</v>
      </c>
      <c r="V6" s="30">
        <v>835</v>
      </c>
      <c r="W6" s="30">
        <v>6845</v>
      </c>
      <c r="X6" s="30">
        <v>514</v>
      </c>
      <c r="Y6" s="39"/>
    </row>
    <row r="7" spans="2:25" x14ac:dyDescent="0.25">
      <c r="P7" s="31" t="s">
        <v>268</v>
      </c>
      <c r="Q7" s="30">
        <v>11501</v>
      </c>
      <c r="R7" s="30">
        <v>934</v>
      </c>
      <c r="S7" s="30">
        <v>7684</v>
      </c>
      <c r="T7" s="30">
        <v>564</v>
      </c>
      <c r="U7" s="30">
        <v>10130</v>
      </c>
      <c r="V7" s="30">
        <v>819</v>
      </c>
      <c r="W7" s="30">
        <v>6757</v>
      </c>
      <c r="X7" s="30">
        <v>507</v>
      </c>
      <c r="Y7" s="39"/>
    </row>
    <row r="8" spans="2:25" x14ac:dyDescent="0.25">
      <c r="P8" s="31" t="s">
        <v>269</v>
      </c>
      <c r="Q8" s="30">
        <v>11338</v>
      </c>
      <c r="R8" s="30">
        <v>912</v>
      </c>
      <c r="S8" s="30">
        <v>7555</v>
      </c>
      <c r="T8" s="30">
        <v>552</v>
      </c>
      <c r="U8" s="30">
        <v>10009</v>
      </c>
      <c r="V8" s="30">
        <v>818</v>
      </c>
      <c r="W8" s="30">
        <v>6662</v>
      </c>
      <c r="X8" s="30">
        <v>507</v>
      </c>
      <c r="Y8" s="39"/>
    </row>
    <row r="9" spans="2:25" x14ac:dyDescent="0.25">
      <c r="P9" s="31" t="s">
        <v>270</v>
      </c>
      <c r="Q9" s="30">
        <v>11259</v>
      </c>
      <c r="R9" s="30">
        <v>914</v>
      </c>
      <c r="S9" s="30">
        <v>7501</v>
      </c>
      <c r="T9" s="30">
        <v>551</v>
      </c>
      <c r="U9" s="30">
        <v>9903</v>
      </c>
      <c r="V9" s="30">
        <v>836</v>
      </c>
      <c r="W9" s="30">
        <v>6587</v>
      </c>
      <c r="X9" s="30">
        <v>510</v>
      </c>
      <c r="Y9" s="39"/>
    </row>
    <row r="10" spans="2:25" x14ac:dyDescent="0.25">
      <c r="P10" s="31" t="s">
        <v>271</v>
      </c>
      <c r="Q10" s="30">
        <v>11172</v>
      </c>
      <c r="R10" s="30">
        <v>915</v>
      </c>
      <c r="S10" s="30">
        <v>7456</v>
      </c>
      <c r="T10" s="30">
        <v>554</v>
      </c>
      <c r="U10" s="30">
        <v>9825</v>
      </c>
      <c r="V10" s="30">
        <v>845</v>
      </c>
      <c r="W10" s="30">
        <v>6523</v>
      </c>
      <c r="X10" s="30">
        <v>513</v>
      </c>
      <c r="Y10" s="39"/>
    </row>
    <row r="11" spans="2:25" x14ac:dyDescent="0.25">
      <c r="P11" s="31" t="s">
        <v>272</v>
      </c>
      <c r="Q11" s="30">
        <v>11102</v>
      </c>
      <c r="R11" s="30">
        <v>928</v>
      </c>
      <c r="S11" s="30">
        <v>7412</v>
      </c>
      <c r="T11" s="30">
        <v>562</v>
      </c>
      <c r="U11" s="30">
        <v>9729</v>
      </c>
      <c r="V11" s="30">
        <v>860</v>
      </c>
      <c r="W11" s="30">
        <v>6442</v>
      </c>
      <c r="X11" s="30">
        <v>519</v>
      </c>
      <c r="Y11" s="39"/>
    </row>
    <row r="12" spans="2:25" x14ac:dyDescent="0.25">
      <c r="P12" s="31" t="s">
        <v>273</v>
      </c>
      <c r="Q12" s="30">
        <v>10985</v>
      </c>
      <c r="R12" s="30">
        <v>907</v>
      </c>
      <c r="S12" s="30">
        <v>7335</v>
      </c>
      <c r="T12" s="30">
        <v>550</v>
      </c>
      <c r="U12" s="30">
        <v>9542</v>
      </c>
      <c r="V12" s="30">
        <v>840</v>
      </c>
      <c r="W12" s="30">
        <v>6279</v>
      </c>
      <c r="X12" s="30">
        <v>508</v>
      </c>
      <c r="Y12" s="39"/>
    </row>
    <row r="13" spans="2:25" x14ac:dyDescent="0.25">
      <c r="P13" s="31" t="s">
        <v>274</v>
      </c>
      <c r="Q13" s="30">
        <v>10840</v>
      </c>
      <c r="R13" s="30">
        <v>905</v>
      </c>
      <c r="S13" s="30">
        <v>7234</v>
      </c>
      <c r="T13" s="30">
        <v>554</v>
      </c>
      <c r="U13" s="30">
        <v>9525</v>
      </c>
      <c r="V13" s="30">
        <v>857</v>
      </c>
      <c r="W13" s="30">
        <v>6270</v>
      </c>
      <c r="X13" s="30">
        <v>509</v>
      </c>
      <c r="Y13" s="39"/>
    </row>
    <row r="14" spans="2:25" x14ac:dyDescent="0.25">
      <c r="P14" s="31" t="s">
        <v>275</v>
      </c>
      <c r="Q14" s="30">
        <v>10400</v>
      </c>
      <c r="R14" s="30">
        <v>843</v>
      </c>
      <c r="S14" s="30">
        <v>6973</v>
      </c>
      <c r="T14" s="30">
        <v>520</v>
      </c>
      <c r="U14" s="30">
        <v>9122</v>
      </c>
      <c r="V14" s="30">
        <v>797</v>
      </c>
      <c r="W14" s="30">
        <v>6025</v>
      </c>
      <c r="X14" s="30">
        <v>486</v>
      </c>
      <c r="Y14" s="39"/>
    </row>
    <row r="15" spans="2:25" x14ac:dyDescent="0.25">
      <c r="P15" s="31" t="s">
        <v>276</v>
      </c>
      <c r="Q15" s="30">
        <v>10288</v>
      </c>
      <c r="R15" s="30">
        <v>852</v>
      </c>
      <c r="S15" s="30">
        <v>6902</v>
      </c>
      <c r="T15" s="30">
        <v>523</v>
      </c>
      <c r="U15" s="30">
        <v>9039</v>
      </c>
      <c r="V15" s="30">
        <v>782</v>
      </c>
      <c r="W15" s="30">
        <v>5971</v>
      </c>
      <c r="X15" s="30">
        <v>472</v>
      </c>
      <c r="Y15" s="39"/>
    </row>
    <row r="16" spans="2:25" x14ac:dyDescent="0.25">
      <c r="B16" s="6" t="s">
        <v>263</v>
      </c>
      <c r="P16" s="31" t="s">
        <v>277</v>
      </c>
      <c r="Q16" s="30">
        <v>10327</v>
      </c>
      <c r="R16" s="30">
        <v>867</v>
      </c>
      <c r="S16" s="30">
        <v>6914</v>
      </c>
      <c r="T16" s="30">
        <v>534</v>
      </c>
      <c r="U16" s="30">
        <v>9009</v>
      </c>
      <c r="V16" s="30">
        <v>796</v>
      </c>
      <c r="W16" s="30">
        <v>5936</v>
      </c>
      <c r="X16" s="30">
        <v>479</v>
      </c>
      <c r="Y16" s="39"/>
    </row>
    <row r="17" spans="16:25" hidden="1" x14ac:dyDescent="0.25">
      <c r="P17" s="31" t="s">
        <v>278</v>
      </c>
      <c r="Q17" s="30">
        <f>AVERAGE(Q5:Q16)</f>
        <v>11035</v>
      </c>
      <c r="R17" s="30">
        <f t="shared" ref="R17:X17" si="0">AVERAGE(R5:R16)</f>
        <v>903.33333333333337</v>
      </c>
      <c r="S17" s="30">
        <f>AVERAGE(S5:S16)</f>
        <v>7374.166666666667</v>
      </c>
      <c r="T17" s="30">
        <f t="shared" si="0"/>
        <v>548.91666666666663</v>
      </c>
      <c r="U17" s="30">
        <f t="shared" si="0"/>
        <v>9694.9166666666661</v>
      </c>
      <c r="V17" s="30">
        <f t="shared" si="0"/>
        <v>827.58333333333337</v>
      </c>
      <c r="W17" s="30">
        <f t="shared" si="0"/>
        <v>6430.25</v>
      </c>
      <c r="X17" s="30">
        <f t="shared" si="0"/>
        <v>504.25</v>
      </c>
      <c r="Y17" s="39"/>
    </row>
    <row r="18" spans="16:25" x14ac:dyDescent="0.25">
      <c r="U18" s="39"/>
      <c r="V18" s="39"/>
      <c r="W18" s="39"/>
      <c r="X18" s="39"/>
      <c r="Y18" s="39"/>
    </row>
    <row r="19" spans="16:25" x14ac:dyDescent="0.25">
      <c r="U19" s="47"/>
      <c r="V19" s="47"/>
      <c r="W19" s="47"/>
      <c r="X19" s="47"/>
    </row>
  </sheetData>
  <mergeCells count="2">
    <mergeCell ref="Q3:T3"/>
    <mergeCell ref="U3:X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AI59"/>
  <sheetViews>
    <sheetView workbookViewId="0">
      <selection activeCell="N25" sqref="N25"/>
    </sheetView>
  </sheetViews>
  <sheetFormatPr defaultRowHeight="15" x14ac:dyDescent="0.25"/>
  <cols>
    <col min="1" max="1" width="9.140625" style="1"/>
    <col min="2" max="2" width="37.28515625" style="1" customWidth="1"/>
    <col min="3" max="3" width="18" style="1" customWidth="1"/>
    <col min="4" max="4" width="14" style="1" customWidth="1"/>
    <col min="5" max="5" width="12.85546875" style="1" customWidth="1"/>
    <col min="6" max="6" width="11.85546875" style="1" customWidth="1"/>
    <col min="7" max="8" width="9.140625" style="1"/>
    <col min="9" max="9" width="13.42578125" style="1" customWidth="1"/>
    <col min="10" max="16384" width="9.140625" style="1"/>
  </cols>
  <sheetData>
    <row r="2" spans="2:12" ht="15.75" thickBot="1" x14ac:dyDescent="0.3">
      <c r="B2" s="5" t="s">
        <v>413</v>
      </c>
    </row>
    <row r="3" spans="2:12" ht="15.75" thickBot="1" x14ac:dyDescent="0.3">
      <c r="B3" s="503" t="s">
        <v>386</v>
      </c>
      <c r="C3" s="505" t="s">
        <v>414</v>
      </c>
      <c r="D3" s="497" t="s">
        <v>415</v>
      </c>
      <c r="E3" s="497"/>
      <c r="F3" s="497"/>
      <c r="G3" s="498"/>
    </row>
    <row r="4" spans="2:12" ht="15.75" thickBot="1" x14ac:dyDescent="0.3">
      <c r="B4" s="504"/>
      <c r="C4" s="509"/>
      <c r="D4" s="497" t="s">
        <v>416</v>
      </c>
      <c r="E4" s="497"/>
      <c r="F4" s="497" t="s">
        <v>417</v>
      </c>
      <c r="G4" s="498"/>
    </row>
    <row r="5" spans="2:12" ht="15.75" thickBot="1" x14ac:dyDescent="0.3">
      <c r="B5" s="508"/>
      <c r="C5" s="506"/>
      <c r="D5" s="306" t="s">
        <v>418</v>
      </c>
      <c r="E5" s="306" t="s">
        <v>419</v>
      </c>
      <c r="F5" s="306" t="s">
        <v>418</v>
      </c>
      <c r="G5" s="323" t="s">
        <v>419</v>
      </c>
    </row>
    <row r="6" spans="2:12" ht="15.75" thickBot="1" x14ac:dyDescent="0.3">
      <c r="B6" s="71">
        <v>2016</v>
      </c>
      <c r="C6" s="72" t="s">
        <v>420</v>
      </c>
      <c r="D6" s="73" t="s">
        <v>421</v>
      </c>
      <c r="E6" s="73" t="s">
        <v>422</v>
      </c>
      <c r="F6" s="73" t="s">
        <v>423</v>
      </c>
      <c r="G6" s="74" t="s">
        <v>424</v>
      </c>
    </row>
    <row r="7" spans="2:12" ht="15.75" thickBot="1" x14ac:dyDescent="0.3">
      <c r="B7" s="71">
        <v>2017</v>
      </c>
      <c r="C7" s="72" t="s">
        <v>425</v>
      </c>
      <c r="D7" s="73" t="s">
        <v>426</v>
      </c>
      <c r="E7" s="73" t="s">
        <v>427</v>
      </c>
      <c r="F7" s="73" t="s">
        <v>428</v>
      </c>
      <c r="G7" s="74" t="s">
        <v>429</v>
      </c>
    </row>
    <row r="8" spans="2:12" x14ac:dyDescent="0.25">
      <c r="B8" s="6" t="s">
        <v>430</v>
      </c>
    </row>
    <row r="11" spans="2:12" ht="15.75" thickBot="1" x14ac:dyDescent="0.3">
      <c r="B11" s="5" t="s">
        <v>431</v>
      </c>
    </row>
    <row r="12" spans="2:12" ht="63" customHeight="1" thickBot="1" x14ac:dyDescent="0.3">
      <c r="B12" s="319" t="s">
        <v>386</v>
      </c>
      <c r="C12" s="332" t="s">
        <v>2546</v>
      </c>
      <c r="D12" s="331" t="s">
        <v>432</v>
      </c>
      <c r="E12" s="331" t="s">
        <v>433</v>
      </c>
      <c r="F12" s="331" t="s">
        <v>434</v>
      </c>
      <c r="G12" s="300" t="s">
        <v>36</v>
      </c>
    </row>
    <row r="13" spans="2:12" ht="15.75" thickBot="1" x14ac:dyDescent="0.3">
      <c r="B13" s="75">
        <v>2016</v>
      </c>
      <c r="C13" s="321">
        <v>98</v>
      </c>
      <c r="D13" s="321">
        <v>765</v>
      </c>
      <c r="E13" s="321">
        <v>94</v>
      </c>
      <c r="F13" s="321">
        <v>168</v>
      </c>
      <c r="G13" s="334" t="s">
        <v>435</v>
      </c>
      <c r="H13" s="333"/>
    </row>
    <row r="14" spans="2:12" ht="15.75" thickBot="1" x14ac:dyDescent="0.3">
      <c r="B14" s="75">
        <v>2017</v>
      </c>
      <c r="C14" s="320">
        <v>135</v>
      </c>
      <c r="D14" s="320" t="s">
        <v>436</v>
      </c>
      <c r="E14" s="320">
        <v>65</v>
      </c>
      <c r="F14" s="320">
        <v>149</v>
      </c>
      <c r="G14" s="335" t="s">
        <v>437</v>
      </c>
    </row>
    <row r="15" spans="2:12" x14ac:dyDescent="0.25">
      <c r="B15" s="175"/>
      <c r="C15" s="175"/>
      <c r="D15" s="175"/>
      <c r="E15" s="175"/>
      <c r="F15" s="175"/>
      <c r="G15" s="175"/>
      <c r="H15" s="175"/>
      <c r="I15" s="175"/>
      <c r="J15" s="175"/>
      <c r="K15" s="175"/>
      <c r="L15" s="175"/>
    </row>
    <row r="16" spans="2:12" x14ac:dyDescent="0.25">
      <c r="B16" s="6" t="s">
        <v>438</v>
      </c>
    </row>
    <row r="18" spans="2:4" ht="15.75" thickBot="1" x14ac:dyDescent="0.3">
      <c r="B18" s="5" t="s">
        <v>444</v>
      </c>
    </row>
    <row r="19" spans="2:4" ht="43.5" thickBot="1" x14ac:dyDescent="0.3">
      <c r="B19" s="33"/>
      <c r="C19" s="303" t="s">
        <v>439</v>
      </c>
    </row>
    <row r="20" spans="2:4" ht="45.75" thickBot="1" x14ac:dyDescent="0.3">
      <c r="B20" s="76" t="s">
        <v>440</v>
      </c>
      <c r="C20" s="77">
        <v>42</v>
      </c>
    </row>
    <row r="21" spans="2:4" ht="15.75" thickBot="1" x14ac:dyDescent="0.3">
      <c r="B21" s="3" t="s">
        <v>441</v>
      </c>
      <c r="C21" s="77">
        <v>23</v>
      </c>
    </row>
    <row r="22" spans="2:4" ht="15.75" thickBot="1" x14ac:dyDescent="0.3">
      <c r="B22" s="3" t="s">
        <v>442</v>
      </c>
      <c r="C22" s="77">
        <v>14</v>
      </c>
    </row>
    <row r="23" spans="2:4" ht="15.75" thickBot="1" x14ac:dyDescent="0.3">
      <c r="B23" s="3" t="s">
        <v>443</v>
      </c>
      <c r="C23" s="77">
        <v>19</v>
      </c>
    </row>
    <row r="24" spans="2:4" ht="15.75" thickBot="1" x14ac:dyDescent="0.3">
      <c r="B24" s="78" t="s">
        <v>367</v>
      </c>
      <c r="C24" s="79">
        <v>98</v>
      </c>
    </row>
    <row r="25" spans="2:4" x14ac:dyDescent="0.25">
      <c r="B25" s="6" t="s">
        <v>438</v>
      </c>
    </row>
    <row r="28" spans="2:4" ht="15.75" thickBot="1" x14ac:dyDescent="0.3">
      <c r="B28" s="5" t="s">
        <v>445</v>
      </c>
    </row>
    <row r="29" spans="2:4" ht="29.25" thickBot="1" x14ac:dyDescent="0.3">
      <c r="B29" s="80" t="s">
        <v>0</v>
      </c>
      <c r="C29" s="81" t="s">
        <v>446</v>
      </c>
      <c r="D29" s="81" t="s">
        <v>447</v>
      </c>
    </row>
    <row r="30" spans="2:4" ht="30.75" thickBot="1" x14ac:dyDescent="0.3">
      <c r="B30" s="76" t="s">
        <v>448</v>
      </c>
      <c r="C30" s="336">
        <v>500</v>
      </c>
      <c r="D30" s="336">
        <v>503.5</v>
      </c>
    </row>
    <row r="31" spans="2:4" ht="30.75" thickBot="1" x14ac:dyDescent="0.3">
      <c r="B31" s="76" t="s">
        <v>449</v>
      </c>
      <c r="C31" s="336">
        <v>922.29</v>
      </c>
      <c r="D31" s="336">
        <v>928.74</v>
      </c>
    </row>
    <row r="32" spans="2:4" ht="15.75" thickBot="1" x14ac:dyDescent="0.3">
      <c r="B32" s="76" t="s">
        <v>450</v>
      </c>
      <c r="C32" s="336">
        <v>138.13</v>
      </c>
      <c r="D32" s="336">
        <v>139.09</v>
      </c>
    </row>
    <row r="33" spans="2:35" ht="18" customHeight="1" thickBot="1" x14ac:dyDescent="0.3">
      <c r="B33" s="76" t="s">
        <v>451</v>
      </c>
      <c r="C33" s="336">
        <v>175.62</v>
      </c>
      <c r="D33" s="336">
        <v>176.84</v>
      </c>
    </row>
    <row r="34" spans="2:35" ht="30.75" thickBot="1" x14ac:dyDescent="0.3">
      <c r="B34" s="76" t="s">
        <v>452</v>
      </c>
      <c r="C34" s="336">
        <v>124.91</v>
      </c>
      <c r="D34" s="336">
        <v>125.78</v>
      </c>
    </row>
    <row r="35" spans="2:35" ht="30.75" thickBot="1" x14ac:dyDescent="0.3">
      <c r="B35" s="76" t="s">
        <v>453</v>
      </c>
      <c r="C35" s="336">
        <v>72.36</v>
      </c>
      <c r="D35" s="336">
        <v>72.86</v>
      </c>
    </row>
    <row r="36" spans="2:35" x14ac:dyDescent="0.25">
      <c r="B36" s="6" t="s">
        <v>454</v>
      </c>
    </row>
    <row r="39" spans="2:35" x14ac:dyDescent="0.25">
      <c r="B39" s="25" t="s">
        <v>455</v>
      </c>
      <c r="I39" s="84" t="s">
        <v>2547</v>
      </c>
      <c r="J39" s="84">
        <v>0</v>
      </c>
      <c r="K39" s="84">
        <v>1</v>
      </c>
      <c r="L39" s="84">
        <v>2</v>
      </c>
      <c r="M39" s="84">
        <v>3</v>
      </c>
      <c r="N39" s="84">
        <v>4</v>
      </c>
      <c r="O39" s="84">
        <v>5</v>
      </c>
      <c r="P39" s="84">
        <v>6</v>
      </c>
      <c r="Q39" s="84">
        <v>7</v>
      </c>
      <c r="R39" s="84">
        <v>8</v>
      </c>
      <c r="S39" s="84">
        <v>9</v>
      </c>
      <c r="T39" s="84">
        <v>10</v>
      </c>
      <c r="U39" s="84">
        <v>11</v>
      </c>
      <c r="V39" s="84">
        <v>12</v>
      </c>
      <c r="W39" s="84">
        <v>13</v>
      </c>
      <c r="X39" s="84">
        <v>14</v>
      </c>
      <c r="Y39" s="84">
        <v>15</v>
      </c>
      <c r="Z39" s="84">
        <v>16</v>
      </c>
      <c r="AA39" s="84">
        <v>17</v>
      </c>
      <c r="AB39" s="84">
        <v>18</v>
      </c>
      <c r="AC39" s="84">
        <v>19</v>
      </c>
      <c r="AD39" s="84">
        <v>20</v>
      </c>
      <c r="AE39" s="84">
        <v>21</v>
      </c>
      <c r="AF39" s="84">
        <v>22</v>
      </c>
      <c r="AG39" s="84">
        <v>23</v>
      </c>
      <c r="AH39" s="84">
        <v>24</v>
      </c>
      <c r="AI39" s="84">
        <v>25</v>
      </c>
    </row>
    <row r="40" spans="2:35" x14ac:dyDescent="0.25">
      <c r="I40" s="83" t="s">
        <v>266</v>
      </c>
      <c r="J40" s="329">
        <v>30</v>
      </c>
      <c r="K40" s="330">
        <v>94</v>
      </c>
      <c r="L40" s="329">
        <v>175</v>
      </c>
      <c r="M40" s="330">
        <v>228</v>
      </c>
      <c r="N40" s="329">
        <v>275</v>
      </c>
      <c r="O40" s="330">
        <v>347</v>
      </c>
      <c r="P40" s="329">
        <v>400</v>
      </c>
      <c r="Q40" s="330">
        <v>439</v>
      </c>
      <c r="R40" s="329">
        <v>506</v>
      </c>
      <c r="S40" s="330">
        <v>533</v>
      </c>
      <c r="T40" s="329">
        <v>520</v>
      </c>
      <c r="U40" s="330">
        <v>575</v>
      </c>
      <c r="V40" s="329">
        <v>618</v>
      </c>
      <c r="W40" s="330">
        <v>609</v>
      </c>
      <c r="X40" s="329">
        <v>540</v>
      </c>
      <c r="Y40" s="330">
        <v>572</v>
      </c>
      <c r="Z40" s="329">
        <v>478</v>
      </c>
      <c r="AA40" s="330">
        <v>417</v>
      </c>
      <c r="AB40" s="329">
        <v>281</v>
      </c>
      <c r="AC40" s="330">
        <v>180</v>
      </c>
      <c r="AD40" s="329">
        <v>78</v>
      </c>
      <c r="AE40" s="330">
        <v>46</v>
      </c>
      <c r="AF40" s="329">
        <v>34</v>
      </c>
      <c r="AG40" s="330">
        <v>18</v>
      </c>
      <c r="AH40" s="329">
        <v>18</v>
      </c>
      <c r="AI40" s="330">
        <v>1</v>
      </c>
    </row>
    <row r="41" spans="2:35" x14ac:dyDescent="0.25">
      <c r="I41" s="83" t="s">
        <v>267</v>
      </c>
      <c r="J41" s="329">
        <v>30</v>
      </c>
      <c r="K41" s="330">
        <v>104</v>
      </c>
      <c r="L41" s="329">
        <v>172</v>
      </c>
      <c r="M41" s="330">
        <v>228</v>
      </c>
      <c r="N41" s="329">
        <v>272</v>
      </c>
      <c r="O41" s="330">
        <v>349</v>
      </c>
      <c r="P41" s="329">
        <v>395</v>
      </c>
      <c r="Q41" s="330">
        <v>438</v>
      </c>
      <c r="R41" s="329">
        <v>485</v>
      </c>
      <c r="S41" s="330">
        <v>517</v>
      </c>
      <c r="T41" s="329">
        <v>530</v>
      </c>
      <c r="U41" s="330">
        <v>571</v>
      </c>
      <c r="V41" s="329">
        <v>586</v>
      </c>
      <c r="W41" s="330">
        <v>612</v>
      </c>
      <c r="X41" s="329">
        <v>551</v>
      </c>
      <c r="Y41" s="330">
        <v>546</v>
      </c>
      <c r="Z41" s="329">
        <v>477</v>
      </c>
      <c r="AA41" s="330">
        <v>414</v>
      </c>
      <c r="AB41" s="329">
        <v>279</v>
      </c>
      <c r="AC41" s="330">
        <v>189</v>
      </c>
      <c r="AD41" s="329">
        <v>80</v>
      </c>
      <c r="AE41" s="330">
        <v>43</v>
      </c>
      <c r="AF41" s="329">
        <v>36</v>
      </c>
      <c r="AG41" s="330">
        <v>19</v>
      </c>
      <c r="AH41" s="329">
        <v>16</v>
      </c>
      <c r="AI41" s="330">
        <v>1</v>
      </c>
    </row>
    <row r="42" spans="2:35" x14ac:dyDescent="0.25">
      <c r="I42" s="83" t="s">
        <v>268</v>
      </c>
      <c r="J42" s="329">
        <v>32</v>
      </c>
      <c r="K42" s="330">
        <v>102</v>
      </c>
      <c r="L42" s="329">
        <v>169</v>
      </c>
      <c r="M42" s="330">
        <v>232</v>
      </c>
      <c r="N42" s="329">
        <v>279</v>
      </c>
      <c r="O42" s="330">
        <v>340</v>
      </c>
      <c r="P42" s="329">
        <v>399</v>
      </c>
      <c r="Q42" s="330">
        <v>428</v>
      </c>
      <c r="R42" s="329">
        <v>501</v>
      </c>
      <c r="S42" s="330">
        <v>528</v>
      </c>
      <c r="T42" s="329">
        <v>526</v>
      </c>
      <c r="U42" s="330">
        <v>564</v>
      </c>
      <c r="V42" s="329">
        <v>601</v>
      </c>
      <c r="W42" s="330">
        <v>628</v>
      </c>
      <c r="X42" s="329">
        <v>556</v>
      </c>
      <c r="Y42" s="330">
        <v>540</v>
      </c>
      <c r="Z42" s="329">
        <v>484</v>
      </c>
      <c r="AA42" s="330">
        <v>437</v>
      </c>
      <c r="AB42" s="329">
        <v>271</v>
      </c>
      <c r="AC42" s="330">
        <v>193</v>
      </c>
      <c r="AD42" s="329">
        <v>87</v>
      </c>
      <c r="AE42" s="330">
        <v>42</v>
      </c>
      <c r="AF42" s="329">
        <v>37</v>
      </c>
      <c r="AG42" s="330">
        <v>20</v>
      </c>
      <c r="AH42" s="329">
        <v>17</v>
      </c>
      <c r="AI42" s="330">
        <v>0</v>
      </c>
    </row>
    <row r="43" spans="2:35" x14ac:dyDescent="0.25">
      <c r="I43" s="83" t="s">
        <v>269</v>
      </c>
      <c r="J43" s="329">
        <v>32</v>
      </c>
      <c r="K43" s="330">
        <v>111</v>
      </c>
      <c r="L43" s="329">
        <v>167</v>
      </c>
      <c r="M43" s="330">
        <v>228</v>
      </c>
      <c r="N43" s="329">
        <v>287</v>
      </c>
      <c r="O43" s="330">
        <v>332</v>
      </c>
      <c r="P43" s="329">
        <v>395</v>
      </c>
      <c r="Q43" s="330">
        <v>445</v>
      </c>
      <c r="R43" s="329">
        <v>494</v>
      </c>
      <c r="S43" s="330">
        <v>529</v>
      </c>
      <c r="T43" s="329">
        <v>528</v>
      </c>
      <c r="U43" s="330">
        <v>559</v>
      </c>
      <c r="V43" s="329">
        <v>609</v>
      </c>
      <c r="W43" s="330">
        <v>624</v>
      </c>
      <c r="X43" s="329">
        <v>567</v>
      </c>
      <c r="Y43" s="330">
        <v>536</v>
      </c>
      <c r="Z43" s="329">
        <v>522</v>
      </c>
      <c r="AA43" s="330">
        <v>440</v>
      </c>
      <c r="AB43" s="329">
        <v>283</v>
      </c>
      <c r="AC43" s="330">
        <v>198</v>
      </c>
      <c r="AD43" s="329">
        <v>93</v>
      </c>
      <c r="AE43" s="330">
        <v>40</v>
      </c>
      <c r="AF43" s="329">
        <v>39</v>
      </c>
      <c r="AG43" s="330">
        <v>20</v>
      </c>
      <c r="AH43" s="329">
        <v>20</v>
      </c>
      <c r="AI43" s="330">
        <v>0</v>
      </c>
    </row>
    <row r="44" spans="2:35" x14ac:dyDescent="0.25">
      <c r="I44" s="83" t="s">
        <v>270</v>
      </c>
      <c r="J44" s="329">
        <v>38</v>
      </c>
      <c r="K44" s="330">
        <v>113</v>
      </c>
      <c r="L44" s="329">
        <v>169</v>
      </c>
      <c r="M44" s="330">
        <v>224</v>
      </c>
      <c r="N44" s="329">
        <v>292</v>
      </c>
      <c r="O44" s="330">
        <v>329</v>
      </c>
      <c r="P44" s="329">
        <v>384</v>
      </c>
      <c r="Q44" s="330">
        <v>455</v>
      </c>
      <c r="R44" s="329">
        <v>489</v>
      </c>
      <c r="S44" s="330">
        <v>540</v>
      </c>
      <c r="T44" s="329">
        <v>527</v>
      </c>
      <c r="U44" s="330">
        <v>562</v>
      </c>
      <c r="V44" s="329">
        <v>610</v>
      </c>
      <c r="W44" s="330">
        <v>628</v>
      </c>
      <c r="X44" s="329">
        <v>558</v>
      </c>
      <c r="Y44" s="330">
        <v>541</v>
      </c>
      <c r="Z44" s="329">
        <v>529</v>
      </c>
      <c r="AA44" s="330">
        <v>453</v>
      </c>
      <c r="AB44" s="329">
        <v>287</v>
      </c>
      <c r="AC44" s="330">
        <v>204</v>
      </c>
      <c r="AD44" s="329">
        <v>104</v>
      </c>
      <c r="AE44" s="330">
        <v>38</v>
      </c>
      <c r="AF44" s="329">
        <v>39</v>
      </c>
      <c r="AG44" s="330">
        <v>19</v>
      </c>
      <c r="AH44" s="329">
        <v>22</v>
      </c>
      <c r="AI44" s="330">
        <v>1</v>
      </c>
    </row>
    <row r="45" spans="2:35" x14ac:dyDescent="0.25">
      <c r="I45" s="83" t="s">
        <v>271</v>
      </c>
      <c r="J45" s="329">
        <v>38</v>
      </c>
      <c r="K45" s="330">
        <v>108</v>
      </c>
      <c r="L45" s="329">
        <v>176</v>
      </c>
      <c r="M45" s="330">
        <v>227</v>
      </c>
      <c r="N45" s="329">
        <v>288</v>
      </c>
      <c r="O45" s="330">
        <v>333</v>
      </c>
      <c r="P45" s="329">
        <v>376</v>
      </c>
      <c r="Q45" s="330">
        <v>464</v>
      </c>
      <c r="R45" s="329">
        <v>470</v>
      </c>
      <c r="S45" s="330">
        <v>532</v>
      </c>
      <c r="T45" s="329">
        <v>526</v>
      </c>
      <c r="U45" s="330">
        <v>555</v>
      </c>
      <c r="V45" s="329">
        <v>630</v>
      </c>
      <c r="W45" s="330">
        <v>628</v>
      </c>
      <c r="X45" s="329">
        <v>550</v>
      </c>
      <c r="Y45" s="330">
        <v>547</v>
      </c>
      <c r="Z45" s="329">
        <v>544</v>
      </c>
      <c r="AA45" s="330">
        <v>465</v>
      </c>
      <c r="AB45" s="329">
        <v>296</v>
      </c>
      <c r="AC45" s="330">
        <v>204</v>
      </c>
      <c r="AD45" s="329">
        <v>119</v>
      </c>
      <c r="AE45" s="330">
        <v>40</v>
      </c>
      <c r="AF45" s="329">
        <v>34</v>
      </c>
      <c r="AG45" s="330">
        <v>23</v>
      </c>
      <c r="AH45" s="329">
        <v>23</v>
      </c>
      <c r="AI45" s="330">
        <v>0</v>
      </c>
    </row>
    <row r="46" spans="2:35" x14ac:dyDescent="0.25">
      <c r="I46" s="83" t="s">
        <v>272</v>
      </c>
      <c r="J46" s="329">
        <v>36</v>
      </c>
      <c r="K46" s="330">
        <v>103</v>
      </c>
      <c r="L46" s="329">
        <v>173</v>
      </c>
      <c r="M46" s="330">
        <v>233</v>
      </c>
      <c r="N46" s="329">
        <v>285</v>
      </c>
      <c r="O46" s="330">
        <v>334</v>
      </c>
      <c r="P46" s="329">
        <v>367</v>
      </c>
      <c r="Q46" s="330">
        <v>441</v>
      </c>
      <c r="R46" s="329">
        <v>488</v>
      </c>
      <c r="S46" s="330">
        <v>530</v>
      </c>
      <c r="T46" s="329">
        <v>517</v>
      </c>
      <c r="U46" s="330">
        <v>563</v>
      </c>
      <c r="V46" s="329">
        <v>626</v>
      </c>
      <c r="W46" s="330">
        <v>631</v>
      </c>
      <c r="X46" s="329">
        <v>559</v>
      </c>
      <c r="Y46" s="330">
        <v>547</v>
      </c>
      <c r="Z46" s="329">
        <v>541</v>
      </c>
      <c r="AA46" s="330">
        <v>477</v>
      </c>
      <c r="AB46" s="329">
        <v>301</v>
      </c>
      <c r="AC46" s="330">
        <v>205</v>
      </c>
      <c r="AD46" s="329">
        <v>124</v>
      </c>
      <c r="AE46" s="330">
        <v>42</v>
      </c>
      <c r="AF46" s="329">
        <v>30</v>
      </c>
      <c r="AG46" s="330">
        <v>20</v>
      </c>
      <c r="AH46" s="329">
        <v>18</v>
      </c>
      <c r="AI46" s="330">
        <v>1</v>
      </c>
    </row>
    <row r="47" spans="2:35" x14ac:dyDescent="0.25">
      <c r="I47" s="83" t="s">
        <v>273</v>
      </c>
      <c r="J47" s="329">
        <v>37</v>
      </c>
      <c r="K47" s="330">
        <v>108</v>
      </c>
      <c r="L47" s="329">
        <v>178</v>
      </c>
      <c r="M47" s="330">
        <v>239</v>
      </c>
      <c r="N47" s="329">
        <v>288</v>
      </c>
      <c r="O47" s="330">
        <v>312</v>
      </c>
      <c r="P47" s="329">
        <v>371</v>
      </c>
      <c r="Q47" s="330">
        <v>426</v>
      </c>
      <c r="R47" s="329">
        <v>504</v>
      </c>
      <c r="S47" s="330">
        <v>511</v>
      </c>
      <c r="T47" s="329">
        <v>526</v>
      </c>
      <c r="U47" s="330">
        <v>561</v>
      </c>
      <c r="V47" s="329">
        <v>610</v>
      </c>
      <c r="W47" s="330">
        <v>628</v>
      </c>
      <c r="X47" s="329">
        <v>561</v>
      </c>
      <c r="Y47" s="330">
        <v>534</v>
      </c>
      <c r="Z47" s="329">
        <v>556</v>
      </c>
      <c r="AA47" s="330">
        <v>468</v>
      </c>
      <c r="AB47" s="329">
        <v>302</v>
      </c>
      <c r="AC47" s="330">
        <v>202</v>
      </c>
      <c r="AD47" s="329">
        <v>117</v>
      </c>
      <c r="AE47" s="330">
        <v>44</v>
      </c>
      <c r="AF47" s="329">
        <v>26</v>
      </c>
      <c r="AG47" s="330">
        <v>19</v>
      </c>
      <c r="AH47" s="329">
        <v>12</v>
      </c>
      <c r="AI47" s="330">
        <v>0</v>
      </c>
    </row>
    <row r="48" spans="2:35" x14ac:dyDescent="0.25">
      <c r="I48" s="83" t="s">
        <v>274</v>
      </c>
      <c r="J48" s="329">
        <v>34</v>
      </c>
      <c r="K48" s="330">
        <v>113</v>
      </c>
      <c r="L48" s="329">
        <v>181</v>
      </c>
      <c r="M48" s="330">
        <v>247</v>
      </c>
      <c r="N48" s="329">
        <v>288</v>
      </c>
      <c r="O48" s="330">
        <v>312</v>
      </c>
      <c r="P48" s="329">
        <v>376</v>
      </c>
      <c r="Q48" s="330">
        <v>421</v>
      </c>
      <c r="R48" s="329">
        <v>502</v>
      </c>
      <c r="S48" s="330">
        <v>536</v>
      </c>
      <c r="T48" s="329">
        <v>521</v>
      </c>
      <c r="U48" s="330">
        <v>576</v>
      </c>
      <c r="V48" s="329">
        <v>605</v>
      </c>
      <c r="W48" s="330">
        <v>608</v>
      </c>
      <c r="X48" s="329">
        <v>601</v>
      </c>
      <c r="Y48" s="330">
        <v>516</v>
      </c>
      <c r="Z48" s="329">
        <v>583</v>
      </c>
      <c r="AA48" s="330">
        <v>470</v>
      </c>
      <c r="AB48" s="329">
        <v>293</v>
      </c>
      <c r="AC48" s="330">
        <v>211</v>
      </c>
      <c r="AD48" s="329">
        <v>116</v>
      </c>
      <c r="AE48" s="330">
        <v>50</v>
      </c>
      <c r="AF48" s="329">
        <v>28</v>
      </c>
      <c r="AG48" s="330">
        <v>19</v>
      </c>
      <c r="AH48" s="329">
        <v>8</v>
      </c>
      <c r="AI48" s="330">
        <v>4</v>
      </c>
    </row>
    <row r="49" spans="2:35" x14ac:dyDescent="0.25">
      <c r="I49" s="83" t="s">
        <v>275</v>
      </c>
      <c r="J49" s="329">
        <v>33</v>
      </c>
      <c r="K49" s="330">
        <v>112</v>
      </c>
      <c r="L49" s="329">
        <v>170</v>
      </c>
      <c r="M49" s="330">
        <v>242</v>
      </c>
      <c r="N49" s="329">
        <v>270</v>
      </c>
      <c r="O49" s="330">
        <v>312</v>
      </c>
      <c r="P49" s="329">
        <v>363</v>
      </c>
      <c r="Q49" s="330">
        <v>410</v>
      </c>
      <c r="R49" s="329">
        <v>494</v>
      </c>
      <c r="S49" s="330">
        <v>517</v>
      </c>
      <c r="T49" s="329">
        <v>523</v>
      </c>
      <c r="U49" s="330">
        <v>549</v>
      </c>
      <c r="V49" s="329">
        <v>583</v>
      </c>
      <c r="W49" s="330">
        <v>607</v>
      </c>
      <c r="X49" s="329">
        <v>602</v>
      </c>
      <c r="Y49" s="330">
        <v>493</v>
      </c>
      <c r="Z49" s="329">
        <v>461</v>
      </c>
      <c r="AA49" s="330">
        <v>380</v>
      </c>
      <c r="AB49" s="329">
        <v>231</v>
      </c>
      <c r="AC49" s="330">
        <v>126</v>
      </c>
      <c r="AD49" s="329">
        <v>66</v>
      </c>
      <c r="AE49" s="330">
        <v>39</v>
      </c>
      <c r="AF49" s="329">
        <v>23</v>
      </c>
      <c r="AG49" s="330">
        <v>16</v>
      </c>
      <c r="AH49" s="329">
        <v>6</v>
      </c>
      <c r="AI49" s="330">
        <v>2</v>
      </c>
    </row>
    <row r="50" spans="2:35" x14ac:dyDescent="0.25">
      <c r="I50" s="83" t="s">
        <v>276</v>
      </c>
      <c r="J50" s="329">
        <v>35</v>
      </c>
      <c r="K50" s="330">
        <v>106</v>
      </c>
      <c r="L50" s="329">
        <v>167</v>
      </c>
      <c r="M50" s="330">
        <v>248</v>
      </c>
      <c r="N50" s="329">
        <v>278</v>
      </c>
      <c r="O50" s="330">
        <v>327</v>
      </c>
      <c r="P50" s="329">
        <v>370</v>
      </c>
      <c r="Q50" s="330">
        <v>419</v>
      </c>
      <c r="R50" s="329">
        <v>511</v>
      </c>
      <c r="S50" s="330">
        <v>514</v>
      </c>
      <c r="T50" s="329">
        <v>551</v>
      </c>
      <c r="U50" s="330">
        <v>539</v>
      </c>
      <c r="V50" s="329">
        <v>605</v>
      </c>
      <c r="W50" s="330">
        <v>601</v>
      </c>
      <c r="X50" s="329">
        <v>630</v>
      </c>
      <c r="Y50" s="330">
        <v>526</v>
      </c>
      <c r="Z50" s="329">
        <v>488</v>
      </c>
      <c r="AA50" s="330">
        <v>429</v>
      </c>
      <c r="AB50" s="329">
        <v>261</v>
      </c>
      <c r="AC50" s="330">
        <v>141</v>
      </c>
      <c r="AD50" s="329">
        <v>79</v>
      </c>
      <c r="AE50" s="330">
        <v>40</v>
      </c>
      <c r="AF50" s="329">
        <v>22</v>
      </c>
      <c r="AG50" s="330">
        <v>19</v>
      </c>
      <c r="AH50" s="329">
        <v>7</v>
      </c>
      <c r="AI50" s="330">
        <v>1</v>
      </c>
    </row>
    <row r="51" spans="2:35" x14ac:dyDescent="0.25">
      <c r="I51" s="83" t="s">
        <v>277</v>
      </c>
      <c r="J51" s="329">
        <v>35</v>
      </c>
      <c r="K51" s="330">
        <v>107</v>
      </c>
      <c r="L51" s="329">
        <v>174</v>
      </c>
      <c r="M51" s="330">
        <v>248</v>
      </c>
      <c r="N51" s="329">
        <v>288</v>
      </c>
      <c r="O51" s="330">
        <v>328</v>
      </c>
      <c r="P51" s="329">
        <v>371</v>
      </c>
      <c r="Q51" s="330">
        <v>437</v>
      </c>
      <c r="R51" s="329">
        <v>512</v>
      </c>
      <c r="S51" s="330">
        <v>526</v>
      </c>
      <c r="T51" s="329">
        <v>551</v>
      </c>
      <c r="U51" s="330">
        <v>537</v>
      </c>
      <c r="V51" s="329">
        <v>612</v>
      </c>
      <c r="W51" s="330">
        <v>622</v>
      </c>
      <c r="X51" s="329">
        <v>639</v>
      </c>
      <c r="Y51" s="330">
        <v>533</v>
      </c>
      <c r="Z51" s="329">
        <v>497</v>
      </c>
      <c r="AA51" s="330">
        <v>445</v>
      </c>
      <c r="AB51" s="329">
        <v>288</v>
      </c>
      <c r="AC51" s="330">
        <v>135</v>
      </c>
      <c r="AD51" s="329">
        <v>94</v>
      </c>
      <c r="AE51" s="330">
        <v>37</v>
      </c>
      <c r="AF51" s="329">
        <v>25</v>
      </c>
      <c r="AG51" s="330">
        <v>21</v>
      </c>
      <c r="AH51" s="329">
        <v>9</v>
      </c>
      <c r="AI51" s="330">
        <v>0</v>
      </c>
    </row>
    <row r="52" spans="2:35" x14ac:dyDescent="0.25">
      <c r="I52" s="84" t="s">
        <v>366</v>
      </c>
      <c r="J52" s="85">
        <f>AVERAGE(J40:J51)</f>
        <v>34.166666666666664</v>
      </c>
      <c r="K52" s="85">
        <f>AVERAGE(K40:K51)</f>
        <v>106.75</v>
      </c>
      <c r="L52" s="85">
        <f t="shared" ref="L52:AI52" si="0">AVERAGE(L40:L51)</f>
        <v>172.58333333333334</v>
      </c>
      <c r="M52" s="85">
        <f t="shared" si="0"/>
        <v>235.33333333333334</v>
      </c>
      <c r="N52" s="85">
        <f t="shared" si="0"/>
        <v>282.5</v>
      </c>
      <c r="O52" s="85">
        <f t="shared" si="0"/>
        <v>329.58333333333331</v>
      </c>
      <c r="P52" s="85">
        <f t="shared" si="0"/>
        <v>380.58333333333331</v>
      </c>
      <c r="Q52" s="85">
        <f t="shared" si="0"/>
        <v>435.25</v>
      </c>
      <c r="R52" s="85">
        <f t="shared" si="0"/>
        <v>496.33333333333331</v>
      </c>
      <c r="S52" s="85">
        <f t="shared" si="0"/>
        <v>526.08333333333337</v>
      </c>
      <c r="T52" s="85">
        <f t="shared" si="0"/>
        <v>528.83333333333337</v>
      </c>
      <c r="U52" s="85">
        <f t="shared" si="0"/>
        <v>559.25</v>
      </c>
      <c r="V52" s="85">
        <f t="shared" si="0"/>
        <v>607.91666666666663</v>
      </c>
      <c r="W52" s="85">
        <f t="shared" si="0"/>
        <v>618.83333333333337</v>
      </c>
      <c r="X52" s="85">
        <f t="shared" si="0"/>
        <v>576.16666666666663</v>
      </c>
      <c r="Y52" s="85">
        <f t="shared" si="0"/>
        <v>535.91666666666663</v>
      </c>
      <c r="Z52" s="85">
        <f t="shared" si="0"/>
        <v>513.33333333333337</v>
      </c>
      <c r="AA52" s="85">
        <f t="shared" si="0"/>
        <v>441.25</v>
      </c>
      <c r="AB52" s="85">
        <f t="shared" si="0"/>
        <v>281.08333333333331</v>
      </c>
      <c r="AC52" s="85">
        <f t="shared" si="0"/>
        <v>182.33333333333334</v>
      </c>
      <c r="AD52" s="85">
        <f t="shared" si="0"/>
        <v>96.416666666666671</v>
      </c>
      <c r="AE52" s="85">
        <f t="shared" si="0"/>
        <v>41.75</v>
      </c>
      <c r="AF52" s="85">
        <f t="shared" si="0"/>
        <v>31.083333333333332</v>
      </c>
      <c r="AG52" s="85">
        <f t="shared" si="0"/>
        <v>19.416666666666668</v>
      </c>
      <c r="AH52" s="85">
        <f t="shared" si="0"/>
        <v>14.666666666666666</v>
      </c>
      <c r="AI52" s="85">
        <f t="shared" si="0"/>
        <v>0.91666666666666663</v>
      </c>
    </row>
    <row r="59" spans="2:35" x14ac:dyDescent="0.25">
      <c r="B59" s="6" t="s">
        <v>263</v>
      </c>
    </row>
  </sheetData>
  <mergeCells count="5">
    <mergeCell ref="B3:B5"/>
    <mergeCell ref="C3:C5"/>
    <mergeCell ref="D3:G3"/>
    <mergeCell ref="D4:E4"/>
    <mergeCell ref="F4:G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S176"/>
  <sheetViews>
    <sheetView zoomScaleNormal="100" workbookViewId="0">
      <selection activeCell="A20" sqref="A20"/>
    </sheetView>
  </sheetViews>
  <sheetFormatPr defaultRowHeight="15" x14ac:dyDescent="0.25"/>
  <cols>
    <col min="1" max="1" width="9.140625" style="1"/>
    <col min="2" max="2" width="62.140625" style="1" customWidth="1"/>
    <col min="3" max="3" width="19" style="1" customWidth="1"/>
    <col min="4" max="4" width="19.7109375" style="1" customWidth="1"/>
    <col min="5" max="5" width="12.5703125" style="1" customWidth="1"/>
    <col min="6" max="6" width="14.7109375" style="1" customWidth="1"/>
    <col min="7" max="7" width="14.140625" style="1" customWidth="1"/>
    <col min="8" max="8" width="13.5703125" style="1" customWidth="1"/>
    <col min="9" max="12" width="9.140625" style="1"/>
    <col min="13" max="13" width="14.28515625" style="1" customWidth="1"/>
    <col min="14" max="15" width="13.7109375" style="1" bestFit="1" customWidth="1"/>
    <col min="16" max="16" width="9.140625" style="1"/>
    <col min="17" max="17" width="11" style="1" customWidth="1"/>
    <col min="18" max="19" width="9.140625" style="1"/>
    <col min="20" max="20" width="13.7109375" style="1" customWidth="1"/>
    <col min="21" max="22" width="9.140625" style="1"/>
    <col min="23" max="23" width="10.5703125" style="1" customWidth="1"/>
    <col min="24" max="25" width="9.140625" style="1"/>
    <col min="26" max="26" width="12.7109375" style="1" customWidth="1"/>
    <col min="27" max="28" width="9.140625" style="1"/>
    <col min="29" max="29" width="13.7109375" style="1" customWidth="1"/>
    <col min="30" max="16384" width="9.140625" style="1"/>
  </cols>
  <sheetData>
    <row r="2" spans="2:4" ht="15.75" thickBot="1" x14ac:dyDescent="0.3">
      <c r="B2" s="5" t="s">
        <v>457</v>
      </c>
    </row>
    <row r="3" spans="2:4" ht="12.75" customHeight="1" thickBot="1" x14ac:dyDescent="0.3">
      <c r="B3" s="483" t="s">
        <v>458</v>
      </c>
      <c r="C3" s="496" t="s">
        <v>55</v>
      </c>
      <c r="D3" s="498"/>
    </row>
    <row r="4" spans="2:4" ht="12.75" customHeight="1" thickBot="1" x14ac:dyDescent="0.3">
      <c r="B4" s="484"/>
      <c r="C4" s="323" t="s">
        <v>459</v>
      </c>
      <c r="D4" s="304" t="s">
        <v>460</v>
      </c>
    </row>
    <row r="5" spans="2:4" ht="30.75" thickBot="1" x14ac:dyDescent="0.3">
      <c r="B5" s="3" t="s">
        <v>461</v>
      </c>
      <c r="C5" s="342">
        <v>155258</v>
      </c>
      <c r="D5" s="343">
        <v>166110</v>
      </c>
    </row>
    <row r="6" spans="2:4" ht="16.5" customHeight="1" thickBot="1" x14ac:dyDescent="0.3">
      <c r="B6" s="3" t="s">
        <v>462</v>
      </c>
      <c r="C6" s="342">
        <v>148091</v>
      </c>
      <c r="D6" s="342">
        <v>157418</v>
      </c>
    </row>
    <row r="7" spans="2:4" ht="29.25" thickBot="1" x14ac:dyDescent="0.3">
      <c r="B7" s="78" t="s">
        <v>463</v>
      </c>
      <c r="C7" s="344">
        <v>303349</v>
      </c>
      <c r="D7" s="344">
        <v>323528</v>
      </c>
    </row>
    <row r="8" spans="2:4" ht="29.25" thickBot="1" x14ac:dyDescent="0.3">
      <c r="B8" s="78" t="s">
        <v>464</v>
      </c>
      <c r="C8" s="344">
        <v>78433</v>
      </c>
      <c r="D8" s="344">
        <v>86293</v>
      </c>
    </row>
    <row r="9" spans="2:4" x14ac:dyDescent="0.25">
      <c r="B9" s="86" t="s">
        <v>465</v>
      </c>
    </row>
    <row r="10" spans="2:4" x14ac:dyDescent="0.25">
      <c r="B10" s="86"/>
    </row>
    <row r="12" spans="2:4" ht="15.75" thickBot="1" x14ac:dyDescent="0.3">
      <c r="B12" s="5" t="s">
        <v>466</v>
      </c>
    </row>
    <row r="13" spans="2:4" ht="29.25" thickBot="1" x14ac:dyDescent="0.3">
      <c r="B13" s="301" t="s">
        <v>467</v>
      </c>
      <c r="C13" s="303" t="s">
        <v>468</v>
      </c>
      <c r="D13" s="303" t="s">
        <v>469</v>
      </c>
    </row>
    <row r="14" spans="2:4" ht="15.75" thickBot="1" x14ac:dyDescent="0.3">
      <c r="B14" s="345" t="s">
        <v>470</v>
      </c>
      <c r="C14" s="108">
        <v>2.76</v>
      </c>
      <c r="D14" s="77">
        <v>2.78</v>
      </c>
    </row>
    <row r="15" spans="2:4" ht="15.75" thickBot="1" x14ac:dyDescent="0.3">
      <c r="B15" s="345" t="s">
        <v>471</v>
      </c>
      <c r="C15" s="108">
        <v>101.07</v>
      </c>
      <c r="D15" s="77">
        <v>101.78</v>
      </c>
    </row>
    <row r="16" spans="2:4" ht="15.75" thickBot="1" x14ac:dyDescent="0.3">
      <c r="B16" s="345" t="s">
        <v>472</v>
      </c>
      <c r="C16" s="108"/>
      <c r="D16" s="77"/>
    </row>
    <row r="17" spans="2:4" ht="15.75" thickBot="1" x14ac:dyDescent="0.3">
      <c r="B17" s="346" t="s">
        <v>2548</v>
      </c>
      <c r="C17" s="108"/>
      <c r="D17" s="77"/>
    </row>
    <row r="18" spans="2:4" ht="15.75" thickBot="1" x14ac:dyDescent="0.3">
      <c r="B18" s="346" t="s">
        <v>473</v>
      </c>
      <c r="C18" s="108">
        <v>36.770000000000003</v>
      </c>
      <c r="D18" s="77">
        <v>37.03</v>
      </c>
    </row>
    <row r="19" spans="2:4" ht="15.75" thickBot="1" x14ac:dyDescent="0.3">
      <c r="B19" s="346" t="s">
        <v>474</v>
      </c>
      <c r="C19" s="108">
        <v>18.39</v>
      </c>
      <c r="D19" s="77">
        <v>18.52</v>
      </c>
    </row>
    <row r="20" spans="2:4" ht="15.75" thickBot="1" x14ac:dyDescent="0.3">
      <c r="B20" s="346" t="s">
        <v>475</v>
      </c>
      <c r="C20" s="108">
        <v>11.04</v>
      </c>
      <c r="D20" s="77">
        <v>11.12</v>
      </c>
    </row>
    <row r="21" spans="2:4" ht="30" thickBot="1" x14ac:dyDescent="0.3">
      <c r="B21" s="346" t="s">
        <v>2549</v>
      </c>
      <c r="C21" s="108">
        <v>18.39</v>
      </c>
      <c r="D21" s="77">
        <v>18.52</v>
      </c>
    </row>
    <row r="22" spans="2:4" ht="15.75" thickBot="1" x14ac:dyDescent="0.3">
      <c r="B22" s="346" t="s">
        <v>2550</v>
      </c>
      <c r="C22" s="108">
        <v>33.090000000000003</v>
      </c>
      <c r="D22" s="77">
        <v>33.32</v>
      </c>
    </row>
    <row r="23" spans="2:4" ht="15.75" thickBot="1" x14ac:dyDescent="0.3">
      <c r="B23" s="346" t="s">
        <v>2551</v>
      </c>
      <c r="C23" s="108">
        <v>44.12</v>
      </c>
      <c r="D23" s="77">
        <v>44.43</v>
      </c>
    </row>
    <row r="24" spans="2:4" ht="15.75" thickBot="1" x14ac:dyDescent="0.3">
      <c r="B24" s="345" t="s">
        <v>476</v>
      </c>
      <c r="C24" s="108"/>
      <c r="D24" s="77"/>
    </row>
    <row r="25" spans="2:4" ht="32.25" thickBot="1" x14ac:dyDescent="0.3">
      <c r="B25" s="346" t="s">
        <v>2552</v>
      </c>
      <c r="C25" s="108"/>
      <c r="D25" s="77"/>
    </row>
    <row r="26" spans="2:4" ht="15.75" thickBot="1" x14ac:dyDescent="0.3">
      <c r="B26" s="346" t="s">
        <v>477</v>
      </c>
      <c r="C26" s="108">
        <v>220.52</v>
      </c>
      <c r="D26" s="77">
        <v>249.35</v>
      </c>
    </row>
    <row r="27" spans="2:4" ht="15.75" thickBot="1" x14ac:dyDescent="0.3">
      <c r="B27" s="346" t="s">
        <v>478</v>
      </c>
      <c r="C27" s="108">
        <v>294.01</v>
      </c>
      <c r="D27" s="77">
        <v>323.36</v>
      </c>
    </row>
    <row r="28" spans="2:4" ht="30.75" thickBot="1" x14ac:dyDescent="0.3">
      <c r="B28" s="346" t="s">
        <v>479</v>
      </c>
      <c r="C28" s="108">
        <v>194.79</v>
      </c>
      <c r="D28" s="77">
        <v>223.44</v>
      </c>
    </row>
    <row r="29" spans="2:4" ht="30.75" thickBot="1" x14ac:dyDescent="0.3">
      <c r="B29" s="346" t="s">
        <v>480</v>
      </c>
      <c r="C29" s="108">
        <v>275.64999999999998</v>
      </c>
      <c r="D29" s="77">
        <v>304.87</v>
      </c>
    </row>
    <row r="30" spans="2:4" ht="45.75" thickBot="1" x14ac:dyDescent="0.3">
      <c r="B30" s="346" t="s">
        <v>481</v>
      </c>
      <c r="C30" s="108">
        <v>286.66000000000003</v>
      </c>
      <c r="D30" s="77">
        <v>315.95999999999998</v>
      </c>
    </row>
    <row r="31" spans="2:4" ht="30" thickBot="1" x14ac:dyDescent="0.3">
      <c r="B31" s="346" t="s">
        <v>2553</v>
      </c>
      <c r="C31" s="108"/>
      <c r="D31" s="77"/>
    </row>
    <row r="32" spans="2:4" ht="15.75" thickBot="1" x14ac:dyDescent="0.3">
      <c r="B32" s="346" t="s">
        <v>482</v>
      </c>
      <c r="C32" s="108">
        <v>91.88</v>
      </c>
      <c r="D32" s="77">
        <v>92.52</v>
      </c>
    </row>
    <row r="33" spans="2:4" ht="15.75" thickBot="1" x14ac:dyDescent="0.3">
      <c r="B33" s="346" t="s">
        <v>478</v>
      </c>
      <c r="C33" s="108">
        <v>121.28</v>
      </c>
      <c r="D33" s="77">
        <v>122.13</v>
      </c>
    </row>
    <row r="34" spans="2:4" x14ac:dyDescent="0.25">
      <c r="B34" s="86" t="s">
        <v>483</v>
      </c>
    </row>
    <row r="35" spans="2:4" x14ac:dyDescent="0.25">
      <c r="B35" s="6" t="s">
        <v>484</v>
      </c>
      <c r="C35" s="2"/>
    </row>
    <row r="37" spans="2:4" ht="15.75" thickBot="1" x14ac:dyDescent="0.3">
      <c r="B37" s="5" t="s">
        <v>485</v>
      </c>
    </row>
    <row r="38" spans="2:4" ht="29.25" thickBot="1" x14ac:dyDescent="0.3">
      <c r="B38" s="89" t="s">
        <v>486</v>
      </c>
      <c r="C38" s="303" t="s">
        <v>487</v>
      </c>
    </row>
    <row r="39" spans="2:4" ht="15.75" thickBot="1" x14ac:dyDescent="0.3">
      <c r="B39" s="87" t="s">
        <v>488</v>
      </c>
      <c r="C39" s="77" t="s">
        <v>489</v>
      </c>
    </row>
    <row r="40" spans="2:4" ht="15.75" thickBot="1" x14ac:dyDescent="0.3">
      <c r="B40" s="305" t="s">
        <v>490</v>
      </c>
      <c r="C40" s="77" t="s">
        <v>491</v>
      </c>
    </row>
    <row r="41" spans="2:4" ht="15.75" thickBot="1" x14ac:dyDescent="0.3">
      <c r="B41" s="305" t="s">
        <v>492</v>
      </c>
      <c r="C41" s="77" t="s">
        <v>493</v>
      </c>
    </row>
    <row r="42" spans="2:4" ht="15.75" thickBot="1" x14ac:dyDescent="0.3">
      <c r="B42" s="305" t="s">
        <v>494</v>
      </c>
      <c r="C42" s="77">
        <v>331.94</v>
      </c>
    </row>
    <row r="43" spans="2:4" ht="15.75" thickBot="1" x14ac:dyDescent="0.3">
      <c r="B43" s="87" t="s">
        <v>495</v>
      </c>
      <c r="C43" s="77" t="s">
        <v>489</v>
      </c>
    </row>
    <row r="44" spans="2:4" ht="15.75" thickBot="1" x14ac:dyDescent="0.3">
      <c r="B44" s="87" t="s">
        <v>496</v>
      </c>
      <c r="C44" s="77" t="s">
        <v>489</v>
      </c>
    </row>
    <row r="45" spans="2:4" ht="15.75" thickBot="1" x14ac:dyDescent="0.3">
      <c r="B45" s="87" t="s">
        <v>497</v>
      </c>
      <c r="C45" s="77" t="s">
        <v>498</v>
      </c>
    </row>
    <row r="46" spans="2:4" ht="15.75" thickBot="1" x14ac:dyDescent="0.3">
      <c r="B46" s="87" t="s">
        <v>499</v>
      </c>
      <c r="C46" s="77" t="s">
        <v>500</v>
      </c>
    </row>
    <row r="47" spans="2:4" ht="15.75" thickBot="1" x14ac:dyDescent="0.3">
      <c r="B47" s="305" t="s">
        <v>501</v>
      </c>
      <c r="C47" s="77" t="s">
        <v>502</v>
      </c>
    </row>
    <row r="48" spans="2:4" ht="15.75" thickBot="1" x14ac:dyDescent="0.3">
      <c r="B48" s="87" t="s">
        <v>503</v>
      </c>
      <c r="C48" s="77" t="s">
        <v>500</v>
      </c>
    </row>
    <row r="49" spans="2:4" x14ac:dyDescent="0.25">
      <c r="B49" s="90" t="s">
        <v>504</v>
      </c>
      <c r="C49" s="510" t="s">
        <v>500</v>
      </c>
    </row>
    <row r="50" spans="2:4" ht="15.75" thickBot="1" x14ac:dyDescent="0.3">
      <c r="B50" s="87" t="s">
        <v>505</v>
      </c>
      <c r="C50" s="511"/>
    </row>
    <row r="51" spans="2:4" ht="15.75" thickBot="1" x14ac:dyDescent="0.3">
      <c r="B51" s="87" t="s">
        <v>506</v>
      </c>
      <c r="C51" s="77" t="s">
        <v>491</v>
      </c>
    </row>
    <row r="52" spans="2:4" x14ac:dyDescent="0.25">
      <c r="B52" s="86" t="s">
        <v>454</v>
      </c>
    </row>
    <row r="54" spans="2:4" ht="15.75" thickBot="1" x14ac:dyDescent="0.3">
      <c r="B54" s="5" t="s">
        <v>507</v>
      </c>
    </row>
    <row r="55" spans="2:4" ht="30" customHeight="1" thickBot="1" x14ac:dyDescent="0.3">
      <c r="B55" s="33" t="s">
        <v>508</v>
      </c>
      <c r="C55" s="91" t="s">
        <v>509</v>
      </c>
      <c r="D55" s="303" t="s">
        <v>510</v>
      </c>
    </row>
    <row r="56" spans="2:4" ht="15.75" thickBot="1" x14ac:dyDescent="0.3">
      <c r="B56" s="3" t="s">
        <v>511</v>
      </c>
      <c r="C56" s="342">
        <v>162819</v>
      </c>
      <c r="D56" s="79" t="s">
        <v>512</v>
      </c>
    </row>
    <row r="57" spans="2:4" ht="15.75" thickBot="1" x14ac:dyDescent="0.3">
      <c r="B57" s="93" t="s">
        <v>513</v>
      </c>
      <c r="C57" s="347">
        <v>53209</v>
      </c>
      <c r="D57" s="348" t="s">
        <v>514</v>
      </c>
    </row>
    <row r="58" spans="2:4" ht="16.5" thickTop="1" thickBot="1" x14ac:dyDescent="0.3">
      <c r="B58" s="3" t="s">
        <v>367</v>
      </c>
      <c r="C58" s="79"/>
      <c r="D58" s="79" t="s">
        <v>515</v>
      </c>
    </row>
    <row r="59" spans="2:4" x14ac:dyDescent="0.25">
      <c r="B59" s="86" t="s">
        <v>263</v>
      </c>
    </row>
    <row r="60" spans="2:4" ht="30" x14ac:dyDescent="0.25">
      <c r="B60" s="86" t="s">
        <v>2554</v>
      </c>
    </row>
    <row r="61" spans="2:4" x14ac:dyDescent="0.25">
      <c r="B61" s="86"/>
    </row>
    <row r="63" spans="2:4" x14ac:dyDescent="0.25">
      <c r="B63" s="94" t="s">
        <v>516</v>
      </c>
    </row>
    <row r="65" spans="2:10" x14ac:dyDescent="0.25">
      <c r="H65" s="31"/>
      <c r="I65" s="31">
        <v>2016</v>
      </c>
      <c r="J65" s="31">
        <v>2017</v>
      </c>
    </row>
    <row r="66" spans="2:10" x14ac:dyDescent="0.25">
      <c r="H66" s="31" t="s">
        <v>266</v>
      </c>
      <c r="I66" s="30">
        <v>167880</v>
      </c>
      <c r="J66" s="30">
        <v>164477</v>
      </c>
    </row>
    <row r="67" spans="2:10" x14ac:dyDescent="0.25">
      <c r="H67" s="31" t="s">
        <v>267</v>
      </c>
      <c r="I67" s="30">
        <v>168282</v>
      </c>
      <c r="J67" s="30">
        <v>164414</v>
      </c>
    </row>
    <row r="68" spans="2:10" x14ac:dyDescent="0.25">
      <c r="H68" s="31" t="s">
        <v>268</v>
      </c>
      <c r="I68" s="30">
        <v>168395</v>
      </c>
      <c r="J68" s="30">
        <v>164505</v>
      </c>
    </row>
    <row r="69" spans="2:10" x14ac:dyDescent="0.25">
      <c r="H69" s="31" t="s">
        <v>269</v>
      </c>
      <c r="I69" s="30">
        <v>168341</v>
      </c>
      <c r="J69" s="30">
        <v>164334</v>
      </c>
    </row>
    <row r="70" spans="2:10" x14ac:dyDescent="0.25">
      <c r="H70" s="31" t="s">
        <v>270</v>
      </c>
      <c r="I70" s="30">
        <v>168475</v>
      </c>
      <c r="J70" s="30">
        <v>164288</v>
      </c>
    </row>
    <row r="71" spans="2:10" x14ac:dyDescent="0.25">
      <c r="H71" s="31" t="s">
        <v>271</v>
      </c>
      <c r="I71" s="30">
        <v>168710</v>
      </c>
      <c r="J71" s="30">
        <v>164499</v>
      </c>
    </row>
    <row r="72" spans="2:10" x14ac:dyDescent="0.25">
      <c r="H72" s="31" t="s">
        <v>272</v>
      </c>
      <c r="I72" s="30">
        <v>168693</v>
      </c>
      <c r="J72" s="30">
        <v>164621</v>
      </c>
    </row>
    <row r="73" spans="2:10" x14ac:dyDescent="0.25">
      <c r="H73" s="31" t="s">
        <v>273</v>
      </c>
      <c r="I73" s="30">
        <v>163661</v>
      </c>
      <c r="J73" s="30">
        <v>159992</v>
      </c>
    </row>
    <row r="74" spans="2:10" x14ac:dyDescent="0.25">
      <c r="H74" s="31" t="s">
        <v>274</v>
      </c>
      <c r="I74" s="30">
        <v>164458</v>
      </c>
      <c r="J74" s="30">
        <v>160407</v>
      </c>
    </row>
    <row r="75" spans="2:10" x14ac:dyDescent="0.25">
      <c r="H75" s="31" t="s">
        <v>275</v>
      </c>
      <c r="I75" s="30">
        <v>164689</v>
      </c>
      <c r="J75" s="30">
        <v>160645</v>
      </c>
    </row>
    <row r="76" spans="2:10" x14ac:dyDescent="0.25">
      <c r="H76" s="31" t="s">
        <v>276</v>
      </c>
      <c r="I76" s="30">
        <v>165005</v>
      </c>
      <c r="J76" s="30">
        <v>160799</v>
      </c>
    </row>
    <row r="77" spans="2:10" x14ac:dyDescent="0.25">
      <c r="B77" s="6" t="s">
        <v>517</v>
      </c>
      <c r="H77" s="31" t="s">
        <v>277</v>
      </c>
      <c r="I77" s="30">
        <v>164875</v>
      </c>
      <c r="J77" s="30">
        <v>160820</v>
      </c>
    </row>
    <row r="78" spans="2:10" x14ac:dyDescent="0.25">
      <c r="B78" s="6" t="s">
        <v>518</v>
      </c>
    </row>
    <row r="81" spans="2:19" ht="15.75" thickBot="1" x14ac:dyDescent="0.3">
      <c r="B81" s="5" t="s">
        <v>519</v>
      </c>
    </row>
    <row r="82" spans="2:19" ht="15.75" thickBot="1" x14ac:dyDescent="0.3">
      <c r="B82" s="503" t="s">
        <v>520</v>
      </c>
      <c r="C82" s="497">
        <v>2016</v>
      </c>
      <c r="D82" s="497"/>
      <c r="E82" s="497"/>
      <c r="F82" s="497"/>
      <c r="G82" s="497">
        <v>2017</v>
      </c>
      <c r="H82" s="497"/>
      <c r="I82" s="497"/>
      <c r="J82" s="497"/>
      <c r="K82" s="497"/>
      <c r="L82" s="497"/>
      <c r="M82" s="498"/>
    </row>
    <row r="83" spans="2:19" ht="57.75" thickBot="1" x14ac:dyDescent="0.3">
      <c r="B83" s="508"/>
      <c r="C83" s="306" t="s">
        <v>509</v>
      </c>
      <c r="D83" s="497" t="s">
        <v>521</v>
      </c>
      <c r="E83" s="497"/>
      <c r="F83" s="497" t="s">
        <v>510</v>
      </c>
      <c r="G83" s="497"/>
      <c r="H83" s="498"/>
      <c r="I83" s="496" t="s">
        <v>509</v>
      </c>
      <c r="J83" s="497"/>
      <c r="K83" s="497" t="s">
        <v>521</v>
      </c>
      <c r="L83" s="497"/>
      <c r="M83" s="323" t="s">
        <v>510</v>
      </c>
    </row>
    <row r="84" spans="2:19" ht="15.75" thickBot="1" x14ac:dyDescent="0.3">
      <c r="B84" s="112" t="s">
        <v>522</v>
      </c>
      <c r="C84" s="349">
        <v>9564</v>
      </c>
      <c r="D84" s="512">
        <v>381.59</v>
      </c>
      <c r="E84" s="512"/>
      <c r="F84" s="512" t="s">
        <v>523</v>
      </c>
      <c r="G84" s="512"/>
      <c r="H84" s="513"/>
      <c r="I84" s="514">
        <v>9802</v>
      </c>
      <c r="J84" s="515"/>
      <c r="K84" s="512">
        <v>383.48</v>
      </c>
      <c r="L84" s="512"/>
      <c r="M84" s="77" t="s">
        <v>524</v>
      </c>
    </row>
    <row r="85" spans="2:19" ht="15.75" thickBot="1" x14ac:dyDescent="0.3">
      <c r="B85" s="112" t="s">
        <v>471</v>
      </c>
      <c r="C85" s="349">
        <v>2997</v>
      </c>
      <c r="D85" s="512">
        <v>84.07</v>
      </c>
      <c r="E85" s="512"/>
      <c r="F85" s="512" t="s">
        <v>525</v>
      </c>
      <c r="G85" s="512"/>
      <c r="H85" s="513"/>
      <c r="I85" s="514">
        <v>3046</v>
      </c>
      <c r="J85" s="515"/>
      <c r="K85" s="512">
        <v>84.18</v>
      </c>
      <c r="L85" s="512"/>
      <c r="M85" s="77" t="s">
        <v>526</v>
      </c>
    </row>
    <row r="86" spans="2:19" ht="15.75" thickBot="1" x14ac:dyDescent="0.3">
      <c r="B86" s="112" t="s">
        <v>527</v>
      </c>
      <c r="C86" s="349">
        <v>162623</v>
      </c>
      <c r="D86" s="512">
        <v>31.79</v>
      </c>
      <c r="E86" s="512"/>
      <c r="F86" s="512" t="s">
        <v>528</v>
      </c>
      <c r="G86" s="512"/>
      <c r="H86" s="513"/>
      <c r="I86" s="514">
        <v>158424</v>
      </c>
      <c r="J86" s="515"/>
      <c r="K86" s="512">
        <v>31.69</v>
      </c>
      <c r="L86" s="512"/>
      <c r="M86" s="77" t="s">
        <v>529</v>
      </c>
      <c r="R86" s="39"/>
      <c r="S86" s="39"/>
    </row>
    <row r="87" spans="2:19" ht="15.75" thickBot="1" x14ac:dyDescent="0.3">
      <c r="B87" s="337" t="s">
        <v>2555</v>
      </c>
      <c r="C87" s="349">
        <v>54246</v>
      </c>
      <c r="D87" s="512">
        <v>22.39</v>
      </c>
      <c r="E87" s="512"/>
      <c r="F87" s="512" t="s">
        <v>530</v>
      </c>
      <c r="G87" s="512"/>
      <c r="H87" s="513"/>
      <c r="I87" s="514">
        <v>53136</v>
      </c>
      <c r="J87" s="515"/>
      <c r="K87" s="512">
        <v>22.64</v>
      </c>
      <c r="L87" s="512"/>
      <c r="M87" s="77" t="s">
        <v>531</v>
      </c>
      <c r="R87" s="39"/>
      <c r="S87" s="39"/>
    </row>
    <row r="88" spans="2:19" ht="30.75" thickBot="1" x14ac:dyDescent="0.3">
      <c r="B88" s="112" t="s">
        <v>532</v>
      </c>
      <c r="C88" s="349">
        <v>89868</v>
      </c>
      <c r="D88" s="512">
        <v>18.39</v>
      </c>
      <c r="E88" s="512"/>
      <c r="F88" s="512" t="s">
        <v>533</v>
      </c>
      <c r="G88" s="512"/>
      <c r="H88" s="513"/>
      <c r="I88" s="514">
        <v>86931</v>
      </c>
      <c r="J88" s="515"/>
      <c r="K88" s="512">
        <v>18.440000000000001</v>
      </c>
      <c r="L88" s="512"/>
      <c r="M88" s="77" t="s">
        <v>534</v>
      </c>
      <c r="R88" s="39"/>
      <c r="S88" s="39"/>
    </row>
    <row r="89" spans="2:19" ht="15.75" thickBot="1" x14ac:dyDescent="0.3">
      <c r="B89" s="337" t="s">
        <v>2556</v>
      </c>
      <c r="C89" s="349">
        <v>69497</v>
      </c>
      <c r="D89" s="512">
        <v>33.090000000000003</v>
      </c>
      <c r="E89" s="512"/>
      <c r="F89" s="512" t="s">
        <v>535</v>
      </c>
      <c r="G89" s="512"/>
      <c r="H89" s="513"/>
      <c r="I89" s="514">
        <v>68521</v>
      </c>
      <c r="J89" s="515"/>
      <c r="K89" s="512">
        <v>33.19</v>
      </c>
      <c r="L89" s="512"/>
      <c r="M89" s="77" t="s">
        <v>536</v>
      </c>
      <c r="R89" s="39"/>
      <c r="S89" s="39"/>
    </row>
    <row r="90" spans="2:19" ht="15.75" thickBot="1" x14ac:dyDescent="0.3">
      <c r="B90" s="337" t="s">
        <v>2557</v>
      </c>
      <c r="C90" s="108">
        <v>68</v>
      </c>
      <c r="D90" s="512">
        <v>44.12</v>
      </c>
      <c r="E90" s="512"/>
      <c r="F90" s="515">
        <v>36223</v>
      </c>
      <c r="G90" s="515"/>
      <c r="H90" s="516"/>
      <c r="I90" s="517">
        <v>61</v>
      </c>
      <c r="J90" s="512"/>
      <c r="K90" s="512">
        <v>44.25</v>
      </c>
      <c r="L90" s="512"/>
      <c r="M90" s="342">
        <v>33319</v>
      </c>
      <c r="R90" s="39"/>
      <c r="S90" s="39"/>
    </row>
    <row r="91" spans="2:19" ht="15.75" thickBot="1" x14ac:dyDescent="0.3">
      <c r="B91" s="112" t="s">
        <v>456</v>
      </c>
      <c r="C91" s="349">
        <v>54666</v>
      </c>
      <c r="D91" s="512">
        <v>136.69999999999999</v>
      </c>
      <c r="E91" s="512"/>
      <c r="F91" s="512" t="s">
        <v>537</v>
      </c>
      <c r="G91" s="512"/>
      <c r="H91" s="513"/>
      <c r="I91" s="514">
        <v>53209</v>
      </c>
      <c r="J91" s="515"/>
      <c r="K91" s="512">
        <v>165.47</v>
      </c>
      <c r="L91" s="512"/>
      <c r="M91" s="77" t="s">
        <v>514</v>
      </c>
      <c r="R91" s="39"/>
      <c r="S91" s="39"/>
    </row>
    <row r="92" spans="2:19" ht="29.25" thickBot="1" x14ac:dyDescent="0.3">
      <c r="B92" s="322" t="s">
        <v>538</v>
      </c>
      <c r="C92" s="306" t="s">
        <v>539</v>
      </c>
      <c r="D92" s="306" t="s">
        <v>540</v>
      </c>
      <c r="E92" s="497" t="s">
        <v>510</v>
      </c>
      <c r="F92" s="497"/>
      <c r="G92" s="498"/>
      <c r="H92" s="496" t="s">
        <v>539</v>
      </c>
      <c r="I92" s="497"/>
      <c r="J92" s="497" t="s">
        <v>540</v>
      </c>
      <c r="K92" s="497"/>
      <c r="L92" s="497" t="s">
        <v>510</v>
      </c>
      <c r="M92" s="498"/>
      <c r="R92" s="39"/>
      <c r="S92" s="39"/>
    </row>
    <row r="93" spans="2:19" ht="15.75" thickBot="1" x14ac:dyDescent="0.3">
      <c r="B93" s="112" t="s">
        <v>541</v>
      </c>
      <c r="C93" s="349">
        <v>2859</v>
      </c>
      <c r="D93" s="108">
        <v>774.98</v>
      </c>
      <c r="E93" s="512" t="s">
        <v>542</v>
      </c>
      <c r="F93" s="512"/>
      <c r="G93" s="513"/>
      <c r="H93" s="514">
        <v>2846</v>
      </c>
      <c r="I93" s="515"/>
      <c r="J93" s="512">
        <v>781.55</v>
      </c>
      <c r="K93" s="512"/>
      <c r="L93" s="512" t="s">
        <v>543</v>
      </c>
      <c r="M93" s="513"/>
      <c r="R93" s="39"/>
      <c r="S93" s="39"/>
    </row>
    <row r="94" spans="2:19" ht="15.75" thickBot="1" x14ac:dyDescent="0.3">
      <c r="B94" s="112" t="s">
        <v>544</v>
      </c>
      <c r="C94" s="108">
        <v>31</v>
      </c>
      <c r="D94" s="108">
        <v>700.29</v>
      </c>
      <c r="E94" s="515">
        <v>21709</v>
      </c>
      <c r="F94" s="515"/>
      <c r="G94" s="516"/>
      <c r="H94" s="517">
        <v>27</v>
      </c>
      <c r="I94" s="512"/>
      <c r="J94" s="512" t="s">
        <v>545</v>
      </c>
      <c r="K94" s="512"/>
      <c r="L94" s="515">
        <v>32027</v>
      </c>
      <c r="M94" s="516"/>
      <c r="R94" s="39"/>
      <c r="S94" s="39"/>
    </row>
    <row r="95" spans="2:19" ht="15.75" thickBot="1" x14ac:dyDescent="0.3">
      <c r="B95" s="112" t="s">
        <v>546</v>
      </c>
      <c r="C95" s="108">
        <v>17</v>
      </c>
      <c r="D95" s="108">
        <v>792.59</v>
      </c>
      <c r="E95" s="515">
        <v>13474</v>
      </c>
      <c r="F95" s="515"/>
      <c r="G95" s="516"/>
      <c r="H95" s="517">
        <v>17</v>
      </c>
      <c r="I95" s="512"/>
      <c r="J95" s="512">
        <v>761.35</v>
      </c>
      <c r="K95" s="512"/>
      <c r="L95" s="515">
        <v>12943</v>
      </c>
      <c r="M95" s="516"/>
      <c r="R95" s="39"/>
      <c r="S95" s="39"/>
    </row>
    <row r="96" spans="2:19" ht="15.75" thickBot="1" x14ac:dyDescent="0.3">
      <c r="B96" s="112" t="s">
        <v>547</v>
      </c>
      <c r="C96" s="108">
        <v>673</v>
      </c>
      <c r="D96" s="108">
        <v>350.83</v>
      </c>
      <c r="E96" s="515">
        <v>236106</v>
      </c>
      <c r="F96" s="515"/>
      <c r="G96" s="516"/>
      <c r="H96" s="517">
        <v>824</v>
      </c>
      <c r="I96" s="512"/>
      <c r="J96" s="512">
        <v>366.71</v>
      </c>
      <c r="K96" s="512"/>
      <c r="L96" s="515">
        <v>302166</v>
      </c>
      <c r="M96" s="516"/>
      <c r="R96" s="39"/>
      <c r="S96" s="39"/>
    </row>
    <row r="97" spans="2:19" ht="15.75" thickBot="1" x14ac:dyDescent="0.3">
      <c r="B97" s="112" t="s">
        <v>548</v>
      </c>
      <c r="C97" s="108">
        <v>805</v>
      </c>
      <c r="D97" s="108" t="s">
        <v>549</v>
      </c>
      <c r="E97" s="512" t="s">
        <v>550</v>
      </c>
      <c r="F97" s="512"/>
      <c r="G97" s="513"/>
      <c r="H97" s="517">
        <v>743</v>
      </c>
      <c r="I97" s="512"/>
      <c r="J97" s="512" t="s">
        <v>551</v>
      </c>
      <c r="K97" s="512"/>
      <c r="L97" s="512" t="s">
        <v>552</v>
      </c>
      <c r="M97" s="513"/>
      <c r="R97" s="39"/>
      <c r="S97" s="39"/>
    </row>
    <row r="98" spans="2:19" ht="15.75" thickBot="1" x14ac:dyDescent="0.3">
      <c r="B98" s="112" t="s">
        <v>553</v>
      </c>
      <c r="C98" s="349">
        <v>1523</v>
      </c>
      <c r="D98" s="108" t="s">
        <v>554</v>
      </c>
      <c r="E98" s="512" t="s">
        <v>555</v>
      </c>
      <c r="F98" s="512"/>
      <c r="G98" s="513"/>
      <c r="H98" s="514">
        <v>1436</v>
      </c>
      <c r="I98" s="515"/>
      <c r="J98" s="512" t="s">
        <v>556</v>
      </c>
      <c r="K98" s="512"/>
      <c r="L98" s="512" t="s">
        <v>557</v>
      </c>
      <c r="M98" s="513"/>
    </row>
    <row r="99" spans="2:19" ht="15.75" thickBot="1" x14ac:dyDescent="0.3">
      <c r="B99" s="112" t="s">
        <v>558</v>
      </c>
      <c r="C99" s="108">
        <v>147</v>
      </c>
      <c r="D99" s="108" t="s">
        <v>559</v>
      </c>
      <c r="E99" s="515">
        <v>524397</v>
      </c>
      <c r="F99" s="515"/>
      <c r="G99" s="516"/>
      <c r="H99" s="517">
        <v>138</v>
      </c>
      <c r="I99" s="512"/>
      <c r="J99" s="512" t="s">
        <v>560</v>
      </c>
      <c r="K99" s="512"/>
      <c r="L99" s="515">
        <v>526573</v>
      </c>
      <c r="M99" s="516"/>
    </row>
    <row r="100" spans="2:19" ht="15.75" thickBot="1" x14ac:dyDescent="0.3">
      <c r="B100" s="112" t="s">
        <v>561</v>
      </c>
      <c r="C100" s="108">
        <v>428</v>
      </c>
      <c r="D100" s="108" t="s">
        <v>562</v>
      </c>
      <c r="E100" s="512" t="s">
        <v>563</v>
      </c>
      <c r="F100" s="512"/>
      <c r="G100" s="513"/>
      <c r="H100" s="517">
        <v>386</v>
      </c>
      <c r="I100" s="512"/>
      <c r="J100" s="512" t="s">
        <v>564</v>
      </c>
      <c r="K100" s="512"/>
      <c r="L100" s="515">
        <v>994245</v>
      </c>
      <c r="M100" s="516"/>
    </row>
    <row r="101" spans="2:19" ht="15.75" thickBot="1" x14ac:dyDescent="0.3">
      <c r="B101" s="112" t="s">
        <v>565</v>
      </c>
      <c r="C101" s="108">
        <v>767</v>
      </c>
      <c r="D101" s="108" t="s">
        <v>566</v>
      </c>
      <c r="E101" s="512" t="s">
        <v>567</v>
      </c>
      <c r="F101" s="512"/>
      <c r="G101" s="513"/>
      <c r="H101" s="517">
        <v>654</v>
      </c>
      <c r="I101" s="512"/>
      <c r="J101" s="512" t="s">
        <v>568</v>
      </c>
      <c r="K101" s="512"/>
      <c r="L101" s="512" t="s">
        <v>569</v>
      </c>
      <c r="M101" s="513"/>
    </row>
    <row r="102" spans="2:19" ht="15.75" thickBot="1" x14ac:dyDescent="0.3">
      <c r="B102" s="112" t="s">
        <v>570</v>
      </c>
      <c r="C102" s="108">
        <v>11</v>
      </c>
      <c r="D102" s="108" t="s">
        <v>571</v>
      </c>
      <c r="E102" s="515">
        <v>13760</v>
      </c>
      <c r="F102" s="515"/>
      <c r="G102" s="516"/>
      <c r="H102" s="517">
        <v>3</v>
      </c>
      <c r="I102" s="512"/>
      <c r="J102" s="512" t="s">
        <v>572</v>
      </c>
      <c r="K102" s="512"/>
      <c r="L102" s="515">
        <v>4207</v>
      </c>
      <c r="M102" s="516"/>
    </row>
    <row r="103" spans="2:19" ht="15.75" thickBot="1" x14ac:dyDescent="0.3">
      <c r="B103" s="338" t="s">
        <v>573</v>
      </c>
      <c r="C103" s="521" t="s">
        <v>574</v>
      </c>
      <c r="D103" s="521"/>
      <c r="E103" s="521"/>
      <c r="F103" s="521"/>
      <c r="G103" s="521"/>
      <c r="H103" s="518">
        <v>243951975</v>
      </c>
      <c r="I103" s="518"/>
      <c r="J103" s="518"/>
      <c r="K103" s="518"/>
      <c r="L103" s="518"/>
      <c r="M103" s="519"/>
    </row>
    <row r="104" spans="2:19" x14ac:dyDescent="0.25">
      <c r="B104" s="6" t="s">
        <v>575</v>
      </c>
      <c r="C104" s="175"/>
      <c r="D104" s="175"/>
      <c r="E104" s="175"/>
      <c r="F104" s="175"/>
      <c r="G104" s="175"/>
      <c r="H104" s="175"/>
      <c r="I104" s="175"/>
      <c r="J104" s="175"/>
      <c r="K104" s="175"/>
      <c r="L104" s="175"/>
      <c r="M104" s="175"/>
    </row>
    <row r="105" spans="2:19" x14ac:dyDescent="0.25">
      <c r="B105" s="6" t="s">
        <v>576</v>
      </c>
    </row>
    <row r="108" spans="2:19" s="88" customFormat="1" x14ac:dyDescent="0.25">
      <c r="B108" s="97" t="s">
        <v>577</v>
      </c>
    </row>
    <row r="109" spans="2:19" x14ac:dyDescent="0.25">
      <c r="I109" s="350"/>
      <c r="J109" s="351"/>
      <c r="K109" s="351"/>
      <c r="L109" s="351"/>
      <c r="M109" s="351"/>
      <c r="N109" s="352"/>
      <c r="O109" s="520" t="s">
        <v>402</v>
      </c>
      <c r="P109" s="520"/>
      <c r="Q109" s="520"/>
      <c r="R109" s="520"/>
    </row>
    <row r="110" spans="2:19" ht="30" x14ac:dyDescent="0.25">
      <c r="D110" s="63"/>
      <c r="I110" s="339"/>
      <c r="J110" s="98" t="s">
        <v>578</v>
      </c>
      <c r="K110" s="98" t="s">
        <v>579</v>
      </c>
      <c r="L110" s="98" t="s">
        <v>580</v>
      </c>
      <c r="M110" s="98" t="s">
        <v>583</v>
      </c>
      <c r="N110" s="50" t="s">
        <v>301</v>
      </c>
      <c r="O110" s="102" t="s">
        <v>578</v>
      </c>
      <c r="P110" s="102" t="s">
        <v>579</v>
      </c>
      <c r="Q110" s="102" t="s">
        <v>580</v>
      </c>
      <c r="R110" s="102" t="s">
        <v>599</v>
      </c>
    </row>
    <row r="111" spans="2:19" x14ac:dyDescent="0.25">
      <c r="I111" s="99">
        <v>2016</v>
      </c>
      <c r="J111" s="100">
        <v>268</v>
      </c>
      <c r="K111" s="100">
        <v>907</v>
      </c>
      <c r="L111" s="100">
        <v>7478</v>
      </c>
      <c r="M111" s="100">
        <v>913</v>
      </c>
      <c r="N111" s="50">
        <f>SUM(J111:M111)</f>
        <v>9566</v>
      </c>
      <c r="O111" s="101">
        <f>J111/N111</f>
        <v>2.8015889609031987E-2</v>
      </c>
      <c r="P111" s="101">
        <f>K111/N111</f>
        <v>9.4814969684298561E-2</v>
      </c>
      <c r="Q111" s="101">
        <f>L111/N111</f>
        <v>0.78172694961321343</v>
      </c>
      <c r="R111" s="101">
        <f>M111/N111</f>
        <v>9.5442191093455989E-2</v>
      </c>
    </row>
    <row r="112" spans="2:19" x14ac:dyDescent="0.25">
      <c r="I112" s="99">
        <v>2017</v>
      </c>
      <c r="J112" s="100">
        <v>271</v>
      </c>
      <c r="K112" s="100">
        <v>860</v>
      </c>
      <c r="L112" s="100">
        <v>7592</v>
      </c>
      <c r="M112" s="100">
        <v>1082</v>
      </c>
      <c r="N112" s="50">
        <f>SUM(J112:M112)</f>
        <v>9805</v>
      </c>
      <c r="O112" s="101">
        <f>J112/N112</f>
        <v>2.7638959714431411E-2</v>
      </c>
      <c r="P112" s="101">
        <f>K112/N112</f>
        <v>8.7710351861295263E-2</v>
      </c>
      <c r="Q112" s="101">
        <f>L112/N112</f>
        <v>0.77429882712901577</v>
      </c>
      <c r="R112" s="101">
        <f>M112/N112</f>
        <v>0.11035186129525752</v>
      </c>
    </row>
    <row r="122" spans="2:4" x14ac:dyDescent="0.25">
      <c r="B122" s="6" t="s">
        <v>263</v>
      </c>
    </row>
    <row r="125" spans="2:4" ht="15.75" thickBot="1" x14ac:dyDescent="0.3">
      <c r="B125" s="5" t="s">
        <v>585</v>
      </c>
    </row>
    <row r="126" spans="2:4" ht="15.75" thickBot="1" x14ac:dyDescent="0.3">
      <c r="B126" s="340"/>
      <c r="C126" s="303">
        <v>2016</v>
      </c>
      <c r="D126" s="303">
        <v>2017</v>
      </c>
    </row>
    <row r="127" spans="2:4" ht="15.75" thickBot="1" x14ac:dyDescent="0.3">
      <c r="B127" s="76" t="s">
        <v>578</v>
      </c>
      <c r="C127" s="353">
        <v>268</v>
      </c>
      <c r="D127" s="77">
        <v>271</v>
      </c>
    </row>
    <row r="128" spans="2:4" ht="15.75" thickBot="1" x14ac:dyDescent="0.3">
      <c r="B128" s="76" t="s">
        <v>579</v>
      </c>
      <c r="C128" s="353">
        <v>907</v>
      </c>
      <c r="D128" s="77">
        <v>860</v>
      </c>
    </row>
    <row r="129" spans="2:14" ht="15.75" thickBot="1" x14ac:dyDescent="0.3">
      <c r="B129" s="76" t="s">
        <v>580</v>
      </c>
      <c r="C129" s="353" t="s">
        <v>581</v>
      </c>
      <c r="D129" s="77" t="s">
        <v>582</v>
      </c>
    </row>
    <row r="130" spans="2:14" ht="15.75" thickBot="1" x14ac:dyDescent="0.3">
      <c r="B130" s="76" t="s">
        <v>583</v>
      </c>
      <c r="C130" s="353">
        <v>913</v>
      </c>
      <c r="D130" s="77" t="s">
        <v>584</v>
      </c>
    </row>
    <row r="131" spans="2:14" x14ac:dyDescent="0.25">
      <c r="B131" s="6" t="s">
        <v>263</v>
      </c>
    </row>
    <row r="133" spans="2:14" x14ac:dyDescent="0.25">
      <c r="B133" s="25" t="s">
        <v>2561</v>
      </c>
    </row>
    <row r="134" spans="2:14" x14ac:dyDescent="0.25">
      <c r="H134" s="1" t="s">
        <v>2560</v>
      </c>
    </row>
    <row r="135" spans="2:14" x14ac:dyDescent="0.25">
      <c r="H135" s="29"/>
      <c r="I135" s="31">
        <v>2016</v>
      </c>
      <c r="J135" s="31">
        <v>2017</v>
      </c>
    </row>
    <row r="136" spans="2:14" x14ac:dyDescent="0.25">
      <c r="H136" s="31" t="s">
        <v>266</v>
      </c>
      <c r="I136" s="30">
        <v>164070</v>
      </c>
      <c r="J136" s="30">
        <v>160397</v>
      </c>
    </row>
    <row r="137" spans="2:14" x14ac:dyDescent="0.25">
      <c r="F137" s="88"/>
      <c r="G137" s="88"/>
      <c r="H137" s="45" t="s">
        <v>267</v>
      </c>
      <c r="I137" s="95">
        <v>164122</v>
      </c>
      <c r="J137" s="95">
        <v>159990</v>
      </c>
      <c r="K137" s="88"/>
      <c r="L137" s="88"/>
      <c r="M137" s="88"/>
      <c r="N137" s="88"/>
    </row>
    <row r="138" spans="2:14" x14ac:dyDescent="0.25">
      <c r="F138" s="88"/>
      <c r="G138" s="88"/>
      <c r="H138" s="45" t="s">
        <v>268</v>
      </c>
      <c r="I138" s="95">
        <v>164218</v>
      </c>
      <c r="J138" s="95">
        <v>160070</v>
      </c>
      <c r="K138" s="88"/>
      <c r="L138" s="88"/>
      <c r="M138" s="88"/>
      <c r="N138" s="88"/>
    </row>
    <row r="139" spans="2:14" x14ac:dyDescent="0.25">
      <c r="F139" s="88"/>
      <c r="G139" s="88"/>
      <c r="H139" s="45" t="s">
        <v>269</v>
      </c>
      <c r="I139" s="95">
        <v>164199</v>
      </c>
      <c r="J139" s="95">
        <v>159961</v>
      </c>
      <c r="K139" s="88"/>
      <c r="L139" s="88"/>
      <c r="M139" s="88"/>
      <c r="N139" s="88"/>
    </row>
    <row r="140" spans="2:14" x14ac:dyDescent="0.25">
      <c r="F140" s="88"/>
      <c r="G140" s="88"/>
      <c r="H140" s="45" t="s">
        <v>270</v>
      </c>
      <c r="I140" s="95">
        <v>164275</v>
      </c>
      <c r="J140" s="95">
        <v>159902</v>
      </c>
      <c r="K140" s="88"/>
      <c r="L140" s="88"/>
      <c r="M140" s="88"/>
      <c r="N140" s="88"/>
    </row>
    <row r="141" spans="2:14" x14ac:dyDescent="0.25">
      <c r="F141" s="88"/>
      <c r="G141" s="88"/>
      <c r="H141" s="45" t="s">
        <v>271</v>
      </c>
      <c r="I141" s="95">
        <v>164519</v>
      </c>
      <c r="J141" s="95">
        <v>160100</v>
      </c>
      <c r="K141" s="88"/>
      <c r="L141" s="88"/>
      <c r="M141" s="88"/>
      <c r="N141" s="88"/>
    </row>
    <row r="142" spans="2:14" x14ac:dyDescent="0.25">
      <c r="F142" s="88"/>
      <c r="G142" s="88"/>
      <c r="H142" s="45" t="s">
        <v>272</v>
      </c>
      <c r="I142" s="95">
        <v>164582</v>
      </c>
      <c r="J142" s="95">
        <v>160248</v>
      </c>
      <c r="K142" s="88"/>
      <c r="L142" s="88"/>
      <c r="M142" s="88"/>
      <c r="N142" s="88"/>
    </row>
    <row r="143" spans="2:14" x14ac:dyDescent="0.25">
      <c r="F143" s="88"/>
      <c r="G143" s="88"/>
      <c r="H143" s="45" t="s">
        <v>273</v>
      </c>
      <c r="I143" s="95">
        <v>159482</v>
      </c>
      <c r="J143" s="95">
        <v>155536</v>
      </c>
      <c r="K143" s="88"/>
      <c r="L143" s="88"/>
      <c r="M143" s="88"/>
      <c r="N143" s="88"/>
    </row>
    <row r="144" spans="2:14" x14ac:dyDescent="0.25">
      <c r="H144" s="31" t="s">
        <v>274</v>
      </c>
      <c r="I144" s="30">
        <v>160244</v>
      </c>
      <c r="J144" s="30">
        <v>155970</v>
      </c>
    </row>
    <row r="145" spans="2:13" x14ac:dyDescent="0.25">
      <c r="H145" s="31" t="s">
        <v>275</v>
      </c>
      <c r="I145" s="30">
        <v>160414</v>
      </c>
      <c r="J145" s="30">
        <v>156155</v>
      </c>
    </row>
    <row r="146" spans="2:13" x14ac:dyDescent="0.25">
      <c r="H146" s="31" t="s">
        <v>276</v>
      </c>
      <c r="I146" s="30">
        <v>160724</v>
      </c>
      <c r="J146" s="30">
        <v>156340</v>
      </c>
    </row>
    <row r="147" spans="2:13" x14ac:dyDescent="0.25">
      <c r="H147" s="31" t="s">
        <v>277</v>
      </c>
      <c r="I147" s="30">
        <v>160632</v>
      </c>
      <c r="J147" s="30">
        <v>156416</v>
      </c>
    </row>
    <row r="148" spans="2:13" s="88" customFormat="1" x14ac:dyDescent="0.25">
      <c r="B148" s="6" t="s">
        <v>263</v>
      </c>
      <c r="F148" s="1"/>
      <c r="G148" s="1"/>
      <c r="H148" s="1"/>
      <c r="I148" s="1"/>
      <c r="J148" s="1"/>
      <c r="K148" s="1"/>
      <c r="L148" s="1"/>
      <c r="M148" s="1"/>
    </row>
    <row r="149" spans="2:13" s="88" customFormat="1" x14ac:dyDescent="0.25">
      <c r="C149" s="1"/>
      <c r="D149" s="1"/>
      <c r="E149" s="1"/>
      <c r="F149" s="1"/>
      <c r="G149" s="1"/>
      <c r="H149" s="1"/>
      <c r="I149" s="1"/>
      <c r="J149" s="1"/>
      <c r="K149" s="1"/>
      <c r="L149" s="1"/>
      <c r="M149" s="1"/>
    </row>
    <row r="151" spans="2:13" x14ac:dyDescent="0.25">
      <c r="B151" s="25" t="s">
        <v>2562</v>
      </c>
    </row>
    <row r="152" spans="2:13" x14ac:dyDescent="0.25">
      <c r="H152" s="1" t="s">
        <v>586</v>
      </c>
    </row>
    <row r="153" spans="2:13" x14ac:dyDescent="0.25">
      <c r="H153" s="31"/>
      <c r="I153" s="31">
        <v>2016</v>
      </c>
      <c r="J153" s="31">
        <v>2017</v>
      </c>
    </row>
    <row r="154" spans="2:13" x14ac:dyDescent="0.25">
      <c r="H154" s="31" t="s">
        <v>266</v>
      </c>
      <c r="I154" s="96">
        <v>55663</v>
      </c>
      <c r="J154" s="96">
        <v>53570</v>
      </c>
    </row>
    <row r="155" spans="2:13" x14ac:dyDescent="0.25">
      <c r="H155" s="31" t="s">
        <v>267</v>
      </c>
      <c r="I155" s="96">
        <v>55598</v>
      </c>
      <c r="J155" s="96">
        <v>53274</v>
      </c>
    </row>
    <row r="156" spans="2:13" x14ac:dyDescent="0.25">
      <c r="H156" s="31" t="s">
        <v>268</v>
      </c>
      <c r="I156" s="96">
        <v>55255</v>
      </c>
      <c r="J156" s="96">
        <v>53171</v>
      </c>
    </row>
    <row r="157" spans="2:13" x14ac:dyDescent="0.25">
      <c r="H157" s="31" t="s">
        <v>269</v>
      </c>
      <c r="I157" s="96">
        <v>55017</v>
      </c>
      <c r="J157" s="96">
        <v>53029</v>
      </c>
    </row>
    <row r="158" spans="2:13" x14ac:dyDescent="0.25">
      <c r="H158" s="31" t="s">
        <v>270</v>
      </c>
      <c r="I158" s="96">
        <v>54998</v>
      </c>
      <c r="J158" s="96">
        <v>53154</v>
      </c>
    </row>
    <row r="159" spans="2:13" x14ac:dyDescent="0.25">
      <c r="H159" s="31" t="s">
        <v>271</v>
      </c>
      <c r="I159" s="96">
        <v>54924</v>
      </c>
      <c r="J159" s="96">
        <v>53320</v>
      </c>
    </row>
    <row r="160" spans="2:13" x14ac:dyDescent="0.25">
      <c r="H160" s="31" t="s">
        <v>272</v>
      </c>
      <c r="I160" s="96">
        <v>54599</v>
      </c>
      <c r="J160" s="96">
        <v>53279</v>
      </c>
    </row>
    <row r="161" spans="2:10" x14ac:dyDescent="0.25">
      <c r="H161" s="31" t="s">
        <v>273</v>
      </c>
      <c r="I161" s="96">
        <v>54150</v>
      </c>
      <c r="J161" s="96">
        <v>53180</v>
      </c>
    </row>
    <row r="162" spans="2:10" x14ac:dyDescent="0.25">
      <c r="H162" s="31" t="s">
        <v>274</v>
      </c>
      <c r="I162" s="96">
        <v>54139</v>
      </c>
      <c r="J162" s="96">
        <v>53190</v>
      </c>
    </row>
    <row r="163" spans="2:10" x14ac:dyDescent="0.25">
      <c r="H163" s="31" t="s">
        <v>275</v>
      </c>
      <c r="I163" s="96">
        <v>54000</v>
      </c>
      <c r="J163" s="96">
        <v>53174</v>
      </c>
    </row>
    <row r="164" spans="2:10" x14ac:dyDescent="0.25">
      <c r="H164" s="31" t="s">
        <v>276</v>
      </c>
      <c r="I164" s="96">
        <v>53964</v>
      </c>
      <c r="J164" s="96">
        <v>53113</v>
      </c>
    </row>
    <row r="165" spans="2:10" x14ac:dyDescent="0.25">
      <c r="B165" s="6" t="s">
        <v>263</v>
      </c>
      <c r="H165" s="31" t="s">
        <v>277</v>
      </c>
      <c r="I165" s="96">
        <v>53681</v>
      </c>
      <c r="J165" s="96">
        <v>53056</v>
      </c>
    </row>
    <row r="166" spans="2:10" x14ac:dyDescent="0.25">
      <c r="B166" s="6"/>
      <c r="H166" s="356"/>
      <c r="I166" s="357"/>
      <c r="J166" s="357"/>
    </row>
    <row r="168" spans="2:10" ht="15.75" thickBot="1" x14ac:dyDescent="0.3">
      <c r="B168" s="5" t="s">
        <v>598</v>
      </c>
    </row>
    <row r="169" spans="2:10" ht="15.75" thickBot="1" x14ac:dyDescent="0.3">
      <c r="B169" s="483" t="s">
        <v>586</v>
      </c>
      <c r="C169" s="496">
        <v>2016</v>
      </c>
      <c r="D169" s="505"/>
      <c r="E169" s="498"/>
      <c r="F169" s="496">
        <v>2017</v>
      </c>
      <c r="G169" s="497"/>
      <c r="H169" s="499"/>
    </row>
    <row r="170" spans="2:10" ht="57.75" thickBot="1" x14ac:dyDescent="0.3">
      <c r="B170" s="484"/>
      <c r="C170" s="302" t="s">
        <v>509</v>
      </c>
      <c r="D170" s="324" t="s">
        <v>587</v>
      </c>
      <c r="E170" s="354" t="s">
        <v>588</v>
      </c>
      <c r="F170" s="303" t="s">
        <v>509</v>
      </c>
      <c r="G170" s="302" t="s">
        <v>587</v>
      </c>
      <c r="H170" s="355" t="s">
        <v>588</v>
      </c>
    </row>
    <row r="171" spans="2:10" ht="18.75" thickBot="1" x14ac:dyDescent="0.3">
      <c r="B171" s="76" t="s">
        <v>2558</v>
      </c>
      <c r="C171" s="342">
        <v>22042</v>
      </c>
      <c r="D171" s="342">
        <v>22426</v>
      </c>
      <c r="E171" s="77">
        <v>89.48</v>
      </c>
      <c r="F171" s="77" t="s">
        <v>589</v>
      </c>
      <c r="G171" s="77" t="s">
        <v>590</v>
      </c>
      <c r="H171" s="77">
        <v>89.87</v>
      </c>
    </row>
    <row r="172" spans="2:10" ht="15.75" thickBot="1" x14ac:dyDescent="0.3">
      <c r="B172" s="76" t="s">
        <v>591</v>
      </c>
      <c r="C172" s="342">
        <v>31960</v>
      </c>
      <c r="D172" s="342">
        <v>32955</v>
      </c>
      <c r="E172" s="77">
        <v>170.19</v>
      </c>
      <c r="F172" s="77" t="s">
        <v>592</v>
      </c>
      <c r="G172" s="77" t="s">
        <v>593</v>
      </c>
      <c r="H172" s="77">
        <v>219.33</v>
      </c>
    </row>
    <row r="173" spans="2:10" ht="15.75" thickBot="1" x14ac:dyDescent="0.3">
      <c r="B173" s="76" t="s">
        <v>594</v>
      </c>
      <c r="C173" s="77">
        <v>664</v>
      </c>
      <c r="D173" s="77">
        <v>679</v>
      </c>
      <c r="E173" s="77">
        <v>92.18</v>
      </c>
      <c r="F173" s="77">
        <v>354</v>
      </c>
      <c r="G173" s="77">
        <v>362</v>
      </c>
      <c r="H173" s="77">
        <v>93.7</v>
      </c>
    </row>
    <row r="174" spans="2:10" ht="15.75" thickBot="1" x14ac:dyDescent="0.3">
      <c r="B174" s="341" t="s">
        <v>595</v>
      </c>
      <c r="C174" s="344">
        <v>54666</v>
      </c>
      <c r="D174" s="344">
        <v>56060</v>
      </c>
      <c r="E174" s="79">
        <v>136.69999999999999</v>
      </c>
      <c r="F174" s="79" t="s">
        <v>596</v>
      </c>
      <c r="G174" s="79" t="s">
        <v>597</v>
      </c>
      <c r="H174" s="79">
        <v>165.47</v>
      </c>
    </row>
    <row r="175" spans="2:10" x14ac:dyDescent="0.25">
      <c r="B175" s="6" t="s">
        <v>263</v>
      </c>
    </row>
    <row r="176" spans="2:10" x14ac:dyDescent="0.25">
      <c r="B176" s="6" t="s">
        <v>2559</v>
      </c>
    </row>
  </sheetData>
  <mergeCells count="92">
    <mergeCell ref="B169:B170"/>
    <mergeCell ref="C169:E169"/>
    <mergeCell ref="F169:H169"/>
    <mergeCell ref="O109:R109"/>
    <mergeCell ref="B82:B83"/>
    <mergeCell ref="C82:F82"/>
    <mergeCell ref="G82:M82"/>
    <mergeCell ref="D83:E83"/>
    <mergeCell ref="F83:H83"/>
    <mergeCell ref="I83:J83"/>
    <mergeCell ref="K83:L83"/>
    <mergeCell ref="E102:G102"/>
    <mergeCell ref="H102:I102"/>
    <mergeCell ref="J102:K102"/>
    <mergeCell ref="L102:M102"/>
    <mergeCell ref="C103:G103"/>
    <mergeCell ref="H103:M103"/>
    <mergeCell ref="E100:G100"/>
    <mergeCell ref="H100:I100"/>
    <mergeCell ref="J100:K100"/>
    <mergeCell ref="L100:M100"/>
    <mergeCell ref="E101:G101"/>
    <mergeCell ref="H101:I101"/>
    <mergeCell ref="J101:K101"/>
    <mergeCell ref="L101:M101"/>
    <mergeCell ref="E98:G98"/>
    <mergeCell ref="H98:I98"/>
    <mergeCell ref="J98:K98"/>
    <mergeCell ref="L98:M98"/>
    <mergeCell ref="E99:G99"/>
    <mergeCell ref="H99:I99"/>
    <mergeCell ref="J99:K99"/>
    <mergeCell ref="L99:M99"/>
    <mergeCell ref="E96:G96"/>
    <mergeCell ref="H96:I96"/>
    <mergeCell ref="J96:K96"/>
    <mergeCell ref="L96:M96"/>
    <mergeCell ref="E97:G97"/>
    <mergeCell ref="H97:I97"/>
    <mergeCell ref="J97:K97"/>
    <mergeCell ref="L97:M97"/>
    <mergeCell ref="E94:G94"/>
    <mergeCell ref="H94:I94"/>
    <mergeCell ref="J94:K94"/>
    <mergeCell ref="L94:M94"/>
    <mergeCell ref="E95:G95"/>
    <mergeCell ref="H95:I95"/>
    <mergeCell ref="J95:K95"/>
    <mergeCell ref="L95:M95"/>
    <mergeCell ref="E92:G92"/>
    <mergeCell ref="H92:I92"/>
    <mergeCell ref="J92:K92"/>
    <mergeCell ref="L92:M92"/>
    <mergeCell ref="E93:G93"/>
    <mergeCell ref="H93:I93"/>
    <mergeCell ref="J93:K93"/>
    <mergeCell ref="L93:M93"/>
    <mergeCell ref="D90:E90"/>
    <mergeCell ref="F90:H90"/>
    <mergeCell ref="I90:J90"/>
    <mergeCell ref="K90:L90"/>
    <mergeCell ref="D91:E91"/>
    <mergeCell ref="F91:H91"/>
    <mergeCell ref="I91:J91"/>
    <mergeCell ref="K91:L91"/>
    <mergeCell ref="D88:E88"/>
    <mergeCell ref="F88:H88"/>
    <mergeCell ref="I88:J88"/>
    <mergeCell ref="K88:L88"/>
    <mergeCell ref="D89:E89"/>
    <mergeCell ref="F89:H89"/>
    <mergeCell ref="I89:J89"/>
    <mergeCell ref="K89:L89"/>
    <mergeCell ref="D86:E86"/>
    <mergeCell ref="F86:H86"/>
    <mergeCell ref="I86:J86"/>
    <mergeCell ref="K86:L86"/>
    <mergeCell ref="D87:E87"/>
    <mergeCell ref="F87:H87"/>
    <mergeCell ref="I87:J87"/>
    <mergeCell ref="K87:L87"/>
    <mergeCell ref="I84:J84"/>
    <mergeCell ref="K84:L84"/>
    <mergeCell ref="D85:E85"/>
    <mergeCell ref="F85:H85"/>
    <mergeCell ref="I85:J85"/>
    <mergeCell ref="K85:L85"/>
    <mergeCell ref="B3:B4"/>
    <mergeCell ref="C3:D3"/>
    <mergeCell ref="C49:C50"/>
    <mergeCell ref="D84:E84"/>
    <mergeCell ref="F84:H8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18</vt:i4>
      </vt:variant>
      <vt:variant>
        <vt:lpstr>Pomenované rozsahy</vt:lpstr>
      </vt:variant>
      <vt:variant>
        <vt:i4>12</vt:i4>
      </vt:variant>
    </vt:vector>
  </HeadingPairs>
  <TitlesOfParts>
    <vt:vector size="30" baseType="lpstr">
      <vt:lpstr>OBSAH</vt:lpstr>
      <vt:lpstr>Kap.3 Sociálne poistenie</vt:lpstr>
      <vt:lpstr>Kap.3 Dôchodkové sporenie</vt:lpstr>
      <vt:lpstr>Kap.3 Vývoj dôchod. fondov</vt:lpstr>
      <vt:lpstr>Kap.3 Štátna sociálna podpora</vt:lpstr>
      <vt:lpstr>Kap.3 Hmotná núdza</vt:lpstr>
      <vt:lpstr>Kap.3 Náhradné výživné</vt:lpstr>
      <vt:lpstr>Kap.3 Sociálnopráv ochrana detí</vt:lpstr>
      <vt:lpstr>Kap.3 ŤZP</vt:lpstr>
      <vt:lpstr>Kap.3 Sociálne služby </vt:lpstr>
      <vt:lpstr>Kap.3 ESSPROS príjmy</vt:lpstr>
      <vt:lpstr>Kap. 3 ESSPROS výdavky</vt:lpstr>
      <vt:lpstr>Kap.3 ESSPROS testované dávky</vt:lpstr>
      <vt:lpstr>Kap.3 ESSPROS dôchodky</vt:lpstr>
      <vt:lpstr>Kap.3 OP ĽZ</vt:lpstr>
      <vt:lpstr>Príloha ku kapitole 3 - 1.časť</vt:lpstr>
      <vt:lpstr>Príloha ku kapitole 3 - 2.časť</vt:lpstr>
      <vt:lpstr>Príloha ku kapitole 3- 3.časť</vt:lpstr>
      <vt:lpstr>'Kap.3 Dôchodkové sporenie'!_ftn1</vt:lpstr>
      <vt:lpstr>'Kap.3 Dôchodkové sporenie'!_ftnref1</vt:lpstr>
      <vt:lpstr>'Príloha ku kapitole 3 - 1.časť'!_Toc313879697</vt:lpstr>
      <vt:lpstr>'Príloha ku kapitole 3 - 1.časť'!_Toc313879698</vt:lpstr>
      <vt:lpstr>'Príloha ku kapitole 3 - 1.časť'!_Toc313879699</vt:lpstr>
      <vt:lpstr>'Príloha ku kapitole 3 - 1.časť'!_Toc313879700</vt:lpstr>
      <vt:lpstr>OBSAH!_Toc313879809</vt:lpstr>
      <vt:lpstr>OBSAH!_Toc313879810</vt:lpstr>
      <vt:lpstr>OBSAH!_Toc325438292</vt:lpstr>
      <vt:lpstr>'Príloha ku kapitole 3- 3.časť'!_Toc351120127</vt:lpstr>
      <vt:lpstr>OBSAH!_Toc514828152</vt:lpstr>
      <vt:lpstr>OBSAH!_Toc514828180</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dcterms:created xsi:type="dcterms:W3CDTF">2019-01-25T13:36:06Z</dcterms:created>
  <dcterms:modified xsi:type="dcterms:W3CDTF">2019-07-24T11:34:13Z</dcterms:modified>
</cp:coreProperties>
</file>