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Documents\ine materialy\SoSSS2022\sprava_po_vlade_verzie\sprava2022_po_vlade_mario\"/>
    </mc:Choice>
  </mc:AlternateContent>
  <bookViews>
    <workbookView xWindow="-120" yWindow="-120" windowWidth="38640" windowHeight="21240" tabRatio="874" activeTab="5"/>
  </bookViews>
  <sheets>
    <sheet name="OBSAH" sheetId="1" r:id="rId1"/>
    <sheet name="K4.1 Chudoba a soc. vylúčenie" sheetId="2" r:id="rId2"/>
    <sheet name="K4.2 Rovnosť príležitostí" sheetId="12" r:id="rId3"/>
    <sheet name="Príloha ku kapitole 4" sheetId="4" r:id="rId4"/>
    <sheet name="K5 Európsky pilier soc práv" sheetId="10" r:id="rId5"/>
    <sheet name="Príloha ku kapitole 5" sheetId="11" r:id="rId6"/>
  </sheets>
  <externalReferences>
    <externalReference r:id="rId7"/>
  </externalReferences>
  <definedNames>
    <definedName name="_xlnm._FilterDatabase" localSheetId="1" hidden="1">'K4.1 Chudoba a soc. vylúčenie'!$A$24:$M$30</definedName>
    <definedName name="_Toc313879809" localSheetId="0">OBSAH!$B$24</definedName>
    <definedName name="_Toc313879810" localSheetId="0">OBSAH!$B$25</definedName>
    <definedName name="_Toc325438292" localSheetId="0">OBSAH!$D$15</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Dotaz_25" localSheetId="5">#REF!</definedName>
    <definedName name="Dotaz_25">#REF!</definedName>
    <definedName name="Dotaz_26" localSheetId="5">#REF!</definedName>
    <definedName name="Dotaz_26">#REF!</definedName>
    <definedName name="KRAJ" localSheetId="5">#REF!</definedName>
    <definedName name="KRAJ">#REF!</definedName>
    <definedName name="PocOby">'[1]poberatelia dôchodkov'!$K$12:$O$45</definedName>
    <definedName name="SR" localSheetId="5">#REF!</definedName>
    <definedName name="SR">#REF!</definedName>
    <definedName name="TYPCL" localSheetId="5">#REF!</definedName>
    <definedName name="TYPCL">#REF!</definedName>
    <definedName name="TYPDET" localSheetId="5">#REF!</definedName>
    <definedName name="TYPDET">#REF!</definedName>
    <definedName name="TYPPRAC" localSheetId="5">#REF!</definedName>
    <definedName name="TYPPRAC">#REF!</definedName>
    <definedName name="TYPST" localSheetId="5">#REF!</definedName>
    <definedName name="TYPST">#REF!</definedName>
    <definedName name="TYPZ" localSheetId="5">#REF!</definedName>
    <definedName name="TYP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07" i="4" l="1"/>
  <c r="AB207" i="4"/>
  <c r="AA207" i="4"/>
  <c r="AC206" i="4"/>
  <c r="AB206" i="4"/>
  <c r="AA206" i="4"/>
  <c r="AC205" i="4"/>
  <c r="AB205" i="4"/>
  <c r="AA205" i="4"/>
  <c r="AC204" i="4"/>
  <c r="AB204" i="4"/>
  <c r="AA204" i="4"/>
  <c r="AC203" i="4"/>
  <c r="AB203" i="4"/>
  <c r="AA203" i="4"/>
  <c r="AC202" i="4"/>
  <c r="AB202" i="4"/>
  <c r="AA202" i="4"/>
  <c r="AC194" i="4"/>
  <c r="AB194" i="4"/>
  <c r="AA194" i="4"/>
  <c r="AC193" i="4"/>
  <c r="AB193" i="4"/>
  <c r="AA193" i="4"/>
  <c r="AC192" i="4"/>
  <c r="AB192" i="4"/>
  <c r="AA192" i="4"/>
  <c r="AC191" i="4"/>
  <c r="AB191" i="4"/>
  <c r="AA191" i="4"/>
  <c r="AC190" i="4"/>
  <c r="AB190" i="4"/>
  <c r="AA190" i="4"/>
  <c r="AC189" i="4"/>
  <c r="AB189" i="4"/>
  <c r="AA189" i="4"/>
  <c r="AC188" i="4"/>
  <c r="AB188" i="4"/>
  <c r="AA188" i="4"/>
  <c r="AA185" i="4"/>
  <c r="AC184" i="4"/>
  <c r="AB184" i="4"/>
  <c r="AA184" i="4"/>
  <c r="AA181" i="4"/>
  <c r="AA180" i="4"/>
  <c r="AA179" i="4"/>
  <c r="AA178" i="4"/>
  <c r="AA177" i="4"/>
  <c r="AA176" i="4"/>
  <c r="AA175" i="4"/>
  <c r="AA174" i="4"/>
  <c r="AA173" i="4"/>
  <c r="AC172" i="4"/>
  <c r="AB172" i="4"/>
  <c r="AA172" i="4"/>
  <c r="AA171" i="4"/>
  <c r="AA170" i="4"/>
  <c r="AA168" i="4"/>
  <c r="AA167" i="4"/>
  <c r="AA166" i="4"/>
  <c r="AA164" i="4"/>
  <c r="AA161" i="4"/>
  <c r="AA160" i="4"/>
  <c r="AA159" i="4"/>
  <c r="AC157" i="4"/>
  <c r="AB157" i="4"/>
  <c r="AA157" i="4"/>
  <c r="AC156" i="4"/>
  <c r="AB156" i="4"/>
  <c r="AA156" i="4"/>
  <c r="AC155" i="4"/>
  <c r="AB155" i="4"/>
  <c r="AA155" i="4"/>
  <c r="AC154" i="4"/>
  <c r="AB154" i="4"/>
  <c r="AA154" i="4"/>
  <c r="AC153" i="4"/>
  <c r="AB153" i="4"/>
  <c r="AA153" i="4"/>
  <c r="AC152" i="4"/>
  <c r="AB152" i="4"/>
  <c r="AA152" i="4"/>
  <c r="AC151" i="4"/>
  <c r="AB151" i="4"/>
  <c r="AA151" i="4"/>
  <c r="AC150" i="4"/>
  <c r="AB150" i="4"/>
  <c r="AA150" i="4"/>
  <c r="AC149" i="4"/>
  <c r="AB149" i="4"/>
  <c r="AA149" i="4"/>
  <c r="AA148" i="4"/>
  <c r="AA147" i="4"/>
  <c r="AA146" i="4"/>
  <c r="AA145" i="4"/>
  <c r="AA144" i="4"/>
  <c r="AA143" i="4"/>
  <c r="AA140" i="4"/>
  <c r="AA139" i="4"/>
  <c r="AA138" i="4"/>
  <c r="AC137" i="4"/>
  <c r="AB137" i="4"/>
  <c r="AA137" i="4"/>
  <c r="AA136" i="4"/>
  <c r="AA135" i="4"/>
  <c r="AA133" i="4"/>
  <c r="AA132" i="4"/>
  <c r="AA131" i="4"/>
  <c r="AA129" i="4"/>
  <c r="AA128" i="4"/>
  <c r="AA127" i="4"/>
  <c r="AA126" i="4"/>
  <c r="AA124" i="4"/>
  <c r="AA123" i="4"/>
  <c r="AA122" i="4"/>
  <c r="AA119" i="4"/>
  <c r="AA118" i="4"/>
  <c r="AC117" i="4"/>
  <c r="AB117" i="4"/>
  <c r="AA117" i="4"/>
  <c r="AC116" i="4"/>
  <c r="AB116" i="4"/>
  <c r="AA116" i="4"/>
  <c r="AC115" i="4"/>
  <c r="AB115" i="4"/>
  <c r="AA115" i="4"/>
  <c r="AC114" i="4"/>
  <c r="AB114" i="4"/>
  <c r="AA114" i="4"/>
  <c r="AC113" i="4"/>
  <c r="AB113" i="4"/>
  <c r="AA113" i="4"/>
  <c r="AC112" i="4"/>
  <c r="AB112" i="4"/>
  <c r="AA112" i="4"/>
  <c r="AC111" i="4"/>
  <c r="AB111" i="4"/>
  <c r="AA111" i="4"/>
  <c r="AC110" i="4"/>
  <c r="AB110" i="4"/>
  <c r="AA110" i="4"/>
  <c r="AC109" i="4"/>
  <c r="AB109" i="4"/>
  <c r="AA109" i="4"/>
  <c r="AC108" i="4"/>
  <c r="AB108" i="4"/>
  <c r="AA108" i="4"/>
  <c r="AC107" i="4"/>
  <c r="AB107" i="4"/>
  <c r="AA107" i="4"/>
  <c r="AC106" i="4"/>
  <c r="AB106" i="4"/>
  <c r="AA106" i="4"/>
  <c r="AC105" i="4"/>
  <c r="AB105" i="4"/>
  <c r="AA105" i="4"/>
  <c r="AC104" i="4"/>
  <c r="AB104" i="4"/>
  <c r="AA104" i="4"/>
  <c r="AC103" i="4"/>
  <c r="AB103" i="4"/>
  <c r="AA103" i="4"/>
  <c r="AC100" i="4"/>
  <c r="AB100" i="4"/>
  <c r="AA100" i="4"/>
  <c r="AC98" i="4"/>
  <c r="AB98" i="4"/>
  <c r="AA98" i="4"/>
  <c r="AC97" i="4"/>
  <c r="AB97" i="4"/>
  <c r="AA97" i="4"/>
  <c r="AC96" i="4"/>
  <c r="AB96" i="4"/>
  <c r="AA96" i="4"/>
  <c r="AC95" i="4"/>
  <c r="AB95" i="4"/>
  <c r="AA95" i="4"/>
  <c r="AC93" i="4"/>
  <c r="AB93" i="4"/>
  <c r="AA93" i="4"/>
  <c r="AC92" i="4"/>
  <c r="AB92" i="4"/>
  <c r="AA92" i="4"/>
  <c r="AC91" i="4"/>
  <c r="AB91" i="4"/>
  <c r="AA91" i="4"/>
  <c r="AC90" i="4"/>
  <c r="AB90" i="4"/>
  <c r="AA90" i="4"/>
  <c r="AC89" i="4"/>
  <c r="AB89" i="4"/>
  <c r="AA89" i="4"/>
  <c r="AC88" i="4"/>
  <c r="AB88" i="4"/>
  <c r="AA88" i="4"/>
  <c r="AC87" i="4"/>
  <c r="AB87" i="4"/>
  <c r="AA87" i="4"/>
  <c r="AC86" i="4"/>
  <c r="AB86" i="4"/>
  <c r="AA86" i="4"/>
  <c r="AC85" i="4"/>
  <c r="AB85" i="4"/>
  <c r="AA85" i="4"/>
  <c r="AC84" i="4"/>
  <c r="AB84" i="4"/>
  <c r="AA84" i="4"/>
  <c r="AC83" i="4"/>
  <c r="AB83" i="4"/>
  <c r="AA83" i="4"/>
  <c r="AC82" i="4"/>
  <c r="AB82" i="4"/>
  <c r="AA82" i="4"/>
  <c r="AA78" i="4"/>
  <c r="AA77" i="4"/>
  <c r="AA76" i="4"/>
  <c r="AA75" i="4"/>
  <c r="AA74" i="4"/>
  <c r="AA73" i="4"/>
  <c r="AA72" i="4"/>
  <c r="AA71" i="4"/>
  <c r="AA70" i="4"/>
  <c r="AC69" i="4"/>
  <c r="AB69" i="4"/>
  <c r="AA69" i="4"/>
  <c r="AA68" i="4"/>
  <c r="AA67" i="4"/>
  <c r="AC65" i="4"/>
  <c r="AB65" i="4"/>
  <c r="AA65" i="4"/>
  <c r="AC64" i="4"/>
  <c r="AB64" i="4"/>
  <c r="AA64" i="4"/>
  <c r="AC63" i="4"/>
  <c r="AB63" i="4"/>
  <c r="AA63" i="4"/>
  <c r="AC62" i="4"/>
  <c r="AB62" i="4"/>
  <c r="AA62" i="4"/>
  <c r="AC61" i="4"/>
  <c r="AB61" i="4"/>
  <c r="AA61" i="4"/>
  <c r="AC60" i="4"/>
  <c r="AB60" i="4"/>
  <c r="AA60" i="4"/>
  <c r="AC57" i="4"/>
  <c r="AB57" i="4"/>
  <c r="AA57" i="4"/>
  <c r="AC56" i="4"/>
  <c r="AB56" i="4"/>
  <c r="AA56" i="4"/>
  <c r="AC55" i="4"/>
  <c r="AB55" i="4"/>
  <c r="AA55" i="4"/>
  <c r="AC54" i="4"/>
  <c r="AB54" i="4"/>
  <c r="AA54" i="4"/>
  <c r="AA53" i="4"/>
  <c r="AC52" i="4"/>
  <c r="AB52" i="4"/>
  <c r="AA52" i="4"/>
  <c r="AA51" i="4"/>
  <c r="AC50" i="4"/>
  <c r="AB50" i="4"/>
  <c r="AA50" i="4"/>
  <c r="AC49" i="4"/>
  <c r="AB49" i="4"/>
  <c r="AA49" i="4"/>
  <c r="AC48" i="4"/>
  <c r="AB48" i="4"/>
  <c r="AA48" i="4"/>
  <c r="AC47" i="4"/>
  <c r="AB47" i="4"/>
  <c r="AA47" i="4"/>
  <c r="AC46" i="4"/>
  <c r="AB46" i="4"/>
  <c r="AA46" i="4"/>
  <c r="AC45" i="4"/>
  <c r="AB45" i="4"/>
  <c r="AA45" i="4"/>
  <c r="AC44" i="4"/>
  <c r="AB44" i="4"/>
  <c r="AA44" i="4"/>
  <c r="AC43" i="4"/>
  <c r="AB43" i="4"/>
  <c r="AA43" i="4"/>
  <c r="AC42" i="4"/>
  <c r="AB42" i="4"/>
  <c r="AA42" i="4"/>
  <c r="AC41" i="4"/>
  <c r="AB41" i="4"/>
  <c r="AA41" i="4"/>
  <c r="AC40" i="4"/>
  <c r="AB40" i="4"/>
  <c r="AA40" i="4"/>
  <c r="AC37" i="4"/>
  <c r="AB37" i="4"/>
  <c r="AA37" i="4"/>
  <c r="AC36" i="4"/>
  <c r="AB36" i="4"/>
  <c r="AA36" i="4"/>
  <c r="AC35" i="4"/>
  <c r="AB35" i="4"/>
  <c r="AA35" i="4"/>
  <c r="AA30" i="4"/>
  <c r="AA29" i="4"/>
  <c r="AA28" i="4"/>
  <c r="AA27" i="4"/>
  <c r="AC26" i="4"/>
  <c r="AB26" i="4"/>
  <c r="AA26" i="4"/>
  <c r="AC25" i="4"/>
  <c r="AB25" i="4"/>
  <c r="AA25" i="4"/>
  <c r="AC24" i="4"/>
  <c r="AB24" i="4"/>
  <c r="AA24" i="4"/>
  <c r="AC23" i="4"/>
  <c r="AB23" i="4"/>
  <c r="AA23" i="4"/>
  <c r="AC22" i="4"/>
  <c r="AB22" i="4"/>
  <c r="AA22" i="4"/>
  <c r="AC21" i="4"/>
  <c r="AB21" i="4"/>
  <c r="AA21" i="4"/>
  <c r="AC20" i="4"/>
  <c r="AB20" i="4"/>
  <c r="AA20" i="4"/>
  <c r="AC19" i="4"/>
  <c r="AB19" i="4"/>
  <c r="AA19" i="4"/>
  <c r="AC18" i="4"/>
  <c r="AB18" i="4"/>
  <c r="AA18" i="4"/>
  <c r="AC17" i="4"/>
  <c r="AB17" i="4"/>
  <c r="AA17" i="4"/>
  <c r="AC16" i="4"/>
  <c r="AB16" i="4"/>
  <c r="AA16" i="4"/>
  <c r="Z15" i="4"/>
  <c r="Y15" i="4"/>
  <c r="X15" i="4"/>
  <c r="W15" i="4"/>
  <c r="V15" i="4"/>
  <c r="U15" i="4"/>
  <c r="T15" i="4"/>
  <c r="S15" i="4"/>
  <c r="R15" i="4"/>
  <c r="Q15" i="4"/>
  <c r="P15" i="4"/>
  <c r="O15" i="4"/>
  <c r="N15" i="4"/>
  <c r="M15" i="4"/>
  <c r="L15" i="4"/>
  <c r="K15" i="4"/>
  <c r="J15" i="4"/>
  <c r="I15" i="4"/>
  <c r="H15" i="4"/>
  <c r="G15" i="4"/>
  <c r="F15" i="4"/>
  <c r="E15" i="4"/>
  <c r="D15" i="4"/>
  <c r="C15" i="4"/>
  <c r="Z14" i="4"/>
  <c r="Y14" i="4"/>
  <c r="X14" i="4"/>
  <c r="W14" i="4"/>
  <c r="V14" i="4"/>
  <c r="U14" i="4"/>
  <c r="T14" i="4"/>
  <c r="S14" i="4"/>
  <c r="R14" i="4"/>
  <c r="Q14" i="4"/>
  <c r="P14" i="4"/>
  <c r="O14" i="4"/>
  <c r="N14" i="4"/>
  <c r="M14" i="4"/>
  <c r="L14" i="4"/>
  <c r="K14" i="4"/>
  <c r="J14" i="4"/>
  <c r="I14" i="4"/>
  <c r="H14" i="4"/>
  <c r="G14" i="4"/>
  <c r="F14" i="4"/>
  <c r="E14" i="4"/>
  <c r="D14" i="4"/>
  <c r="C14" i="4"/>
  <c r="AA13" i="4"/>
  <c r="AA12" i="4"/>
  <c r="AA11" i="4"/>
  <c r="AC10" i="4"/>
  <c r="AB10" i="4"/>
  <c r="AA10" i="4"/>
  <c r="AC8" i="4"/>
  <c r="AB8" i="4"/>
  <c r="AA8" i="4"/>
  <c r="AC7" i="4"/>
  <c r="AB7" i="4"/>
  <c r="AA7" i="4"/>
  <c r="AC6" i="4"/>
  <c r="AB6" i="4"/>
  <c r="AA6" i="4"/>
  <c r="AC5" i="4"/>
  <c r="AB5" i="4"/>
  <c r="AA5" i="4"/>
  <c r="AC4" i="4"/>
  <c r="AB4" i="4"/>
  <c r="AA4" i="4"/>
  <c r="AC14" i="4" l="1"/>
  <c r="AC15" i="4"/>
  <c r="AB14" i="4"/>
  <c r="AB15" i="4"/>
  <c r="AA15" i="4"/>
  <c r="AA14" i="4"/>
  <c r="J92" i="2"/>
  <c r="I92" i="2"/>
  <c r="H92" i="2"/>
  <c r="G92" i="2"/>
  <c r="F92" i="2"/>
  <c r="E92" i="2"/>
  <c r="D92" i="2"/>
  <c r="C92" i="2"/>
  <c r="J260" i="4" l="1"/>
  <c r="J242" i="4"/>
  <c r="M255" i="4" l="1"/>
  <c r="N251" i="4" s="1"/>
  <c r="N253" i="4" l="1"/>
  <c r="N254" i="4"/>
  <c r="N250" i="4"/>
  <c r="N252" i="4"/>
  <c r="K254" i="4" l="1"/>
  <c r="K256" i="4" l="1"/>
  <c r="K251" i="4"/>
  <c r="K255" i="4"/>
  <c r="K253" i="4"/>
  <c r="K252" i="4"/>
  <c r="K250" i="4"/>
  <c r="K234" i="4" l="1"/>
  <c r="K235" i="4"/>
  <c r="K236" i="4"/>
  <c r="K237" i="4"/>
  <c r="K238" i="4"/>
  <c r="K239" i="4"/>
  <c r="K240" i="4"/>
  <c r="K241" i="4"/>
  <c r="K242" i="4"/>
  <c r="K233" i="4"/>
</calcChain>
</file>

<file path=xl/sharedStrings.xml><?xml version="1.0" encoding="utf-8"?>
<sst xmlns="http://schemas.openxmlformats.org/spreadsheetml/2006/main" count="3161" uniqueCount="1139">
  <si>
    <t>Príloha ku kapitole 5</t>
  </si>
  <si>
    <t xml:space="preserve">Tabuľka 2 </t>
  </si>
  <si>
    <t xml:space="preserve">Tabuľka 1 </t>
  </si>
  <si>
    <t>Tabuľka 5.1</t>
  </si>
  <si>
    <t>Príloha ku kapitole 4</t>
  </si>
  <si>
    <t>Graf 2</t>
  </si>
  <si>
    <t>Graf 1</t>
  </si>
  <si>
    <t>Tabuľka 1</t>
  </si>
  <si>
    <t>Tabuľka 4.3</t>
  </si>
  <si>
    <t>Položky materiálnej deprivácie za vybrané obdobie (% populácie SR)</t>
  </si>
  <si>
    <t>Eurostat</t>
  </si>
  <si>
    <t>ŠÚ SR</t>
  </si>
  <si>
    <t>Zdroj údajov</t>
  </si>
  <si>
    <t>EU SILC 2015</t>
  </si>
  <si>
    <t>EU SILC 2016</t>
  </si>
  <si>
    <t>Miera rizika chudoby</t>
  </si>
  <si>
    <t>Miera rizika chudoby alebo sociálneho vylúčenia</t>
  </si>
  <si>
    <t>Zdroj: Eurostat</t>
  </si>
  <si>
    <t xml:space="preserve"> </t>
  </si>
  <si>
    <t>Tabuľka 4.2 Vývoj hranice rizika chudoby – domácnosť jednotlivca</t>
  </si>
  <si>
    <t>EU SILC 2017</t>
  </si>
  <si>
    <t>rok v €</t>
  </si>
  <si>
    <t>Indikátor</t>
  </si>
  <si>
    <t>Ženy</t>
  </si>
  <si>
    <t>Muži</t>
  </si>
  <si>
    <t>SK</t>
  </si>
  <si>
    <t>EU28</t>
  </si>
  <si>
    <t>Spolu</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</si>
  <si>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</si>
  <si>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</si>
  <si>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</si>
  <si>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</si>
  <si>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</si>
  <si>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</si>
  <si>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Hranica rizika chudoby - domácnosť jednotlivca (PPS)</t>
  </si>
  <si>
    <t>Hranica rizika chudoby - domácnosť 2 dospelí a 2 deti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</si>
  <si>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</si>
  <si>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</si>
  <si>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</si>
  <si>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</si>
  <si>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</si>
  <si>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</si>
  <si>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</si>
  <si>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</si>
  <si>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</si>
  <si>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</si>
  <si>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</si>
  <si>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</si>
  <si>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</si>
  <si>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</si>
  <si>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</si>
  <si>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</si>
  <si>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Deti žijúce v domácnostiach bez zamestnania (0-17)</t>
  </si>
  <si>
    <t>:</t>
  </si>
  <si>
    <t>Populácia žijúca v domácnostiach bez zamestnania (18-59)</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</si>
  <si>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</si>
  <si>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</si>
  <si>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</si>
  <si>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</si>
  <si>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</si>
  <si>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</si>
  <si>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</si>
  <si>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</si>
  <si>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</si>
  <si>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</si>
  <si>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</si>
  <si>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</si>
  <si>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</si>
  <si>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</si>
  <si>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</si>
  <si>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</si>
  <si>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</si>
  <si>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</si>
  <si>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</si>
  <si>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</si>
  <si>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</si>
  <si>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</si>
  <si>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</si>
  <si>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</si>
  <si>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</si>
  <si>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</si>
  <si>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</si>
  <si>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</si>
  <si>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vlastník alebo bezplatné ubytovanie</t>
  </si>
  <si>
    <t xml:space="preserve">          nájomca</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</si>
  <si>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</si>
  <si>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</si>
  <si>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</si>
  <si>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</si>
  <si>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</si>
  <si>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</si>
  <si>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</si>
  <si>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</si>
  <si>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</si>
  <si>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</si>
  <si>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</si>
  <si>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</si>
  <si>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</si>
  <si>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</si>
  <si>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</si>
  <si>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</si>
  <si>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</si>
  <si>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</si>
  <si>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</si>
  <si>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</si>
  <si>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</si>
  <si>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</si>
  <si>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</si>
  <si>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</si>
  <si>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</si>
  <si>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</si>
  <si>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</si>
  <si>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</si>
  <si>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</si>
  <si>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</si>
  <si>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</si>
  <si>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</si>
  <si>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</si>
  <si>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</si>
  <si>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</si>
  <si>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</si>
  <si>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              husto obývania oblasť</t>
  </si>
  <si>
    <t>Miera preplnenia obydlí podľa typu domácnosti</t>
  </si>
  <si>
    <t>Nerovnosť distribúcie príjmov - S80/S20 - podiel príjmov horného a dolného kvintilu</t>
  </si>
  <si>
    <t>Nerovnosť distribúcie príjmov - Gini koeficient</t>
  </si>
  <si>
    <t>Očakávaná dĺžka života pri narodení</t>
  </si>
  <si>
    <t>Očakávaná dĺžka života vo veku 65</t>
  </si>
  <si>
    <t>Miera rizika chudoby pred  sociálnymi transférmi okrem dôchodkov</t>
  </si>
  <si>
    <t>Miera rizika chudoby pre sociálnymi transférmi vrátane dôchodkov</t>
  </si>
  <si>
    <t>Chudoba pracujúcich (18+)</t>
  </si>
  <si>
    <t xml:space="preserve">    nedostatok vane alebo sprchy v obydlí</t>
  </si>
  <si>
    <t xml:space="preserve">    nedostatok vnútrnej sprchovacej toalety </t>
  </si>
  <si>
    <t xml:space="preserve">    príliš tmavé obydlie</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</si>
  <si>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</si>
  <si>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</si>
  <si>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</si>
  <si>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</si>
  <si>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</si>
  <si>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Prítomné/identifikované násilie</t>
  </si>
  <si>
    <t>Psychické násilie</t>
  </si>
  <si>
    <t>Fyzické násilie</t>
  </si>
  <si>
    <t>Sociálne násilie</t>
  </si>
  <si>
    <t>Ekonomické násilie</t>
  </si>
  <si>
    <t>Nebezpečné vyhrážanie</t>
  </si>
  <si>
    <t>Vzťah násilnej osoby k volajúcim ženám - novým klientkám</t>
  </si>
  <si>
    <t>Manžel</t>
  </si>
  <si>
    <t>Partner</t>
  </si>
  <si>
    <t>Syn</t>
  </si>
  <si>
    <t>Otec</t>
  </si>
  <si>
    <t>Dcéra</t>
  </si>
  <si>
    <t>be</t>
  </si>
  <si>
    <t>bg</t>
  </si>
  <si>
    <t>cz</t>
  </si>
  <si>
    <t>dk</t>
  </si>
  <si>
    <t>ee</t>
  </si>
  <si>
    <t>es</t>
  </si>
  <si>
    <t>fr</t>
  </si>
  <si>
    <t>hr</t>
  </si>
  <si>
    <t>it</t>
  </si>
  <si>
    <t>cy</t>
  </si>
  <si>
    <t>lv</t>
  </si>
  <si>
    <t>lu</t>
  </si>
  <si>
    <t>hu</t>
  </si>
  <si>
    <t>mt</t>
  </si>
  <si>
    <t>nl</t>
  </si>
  <si>
    <t>pl</t>
  </si>
  <si>
    <t>pt</t>
  </si>
  <si>
    <t>ro</t>
  </si>
  <si>
    <t>si</t>
  </si>
  <si>
    <t>sk</t>
  </si>
  <si>
    <t>fi</t>
  </si>
  <si>
    <t>se</t>
  </si>
  <si>
    <t>spolu</t>
  </si>
  <si>
    <t>ženy</t>
  </si>
  <si>
    <t>muži</t>
  </si>
  <si>
    <t>mesiac v €</t>
  </si>
  <si>
    <t>Názov hárku, na ktorom sa tabuľka/graf nachádza</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</si>
  <si>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</si>
  <si>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</si>
  <si>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</si>
  <si>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</si>
  <si>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</si>
  <si>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</si>
  <si>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</si>
  <si>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</si>
  <si>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</si>
  <si>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</si>
  <si>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</si>
  <si>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</si>
  <si>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</si>
  <si>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</si>
  <si>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</si>
  <si>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</si>
  <si>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</si>
  <si>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</si>
  <si>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</si>
  <si>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</si>
  <si>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</si>
  <si>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</si>
  <si>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</si>
  <si>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</si>
  <si>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</si>
  <si>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</si>
  <si>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</si>
  <si>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</si>
  <si>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</si>
  <si>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</si>
  <si>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</si>
  <si>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</si>
  <si>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</si>
  <si>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</si>
  <si>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</si>
  <si>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</si>
  <si>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</si>
  <si>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</si>
  <si>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</si>
  <si>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</si>
  <si>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</si>
  <si>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</si>
  <si>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</si>
  <si>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RPPS – referát poradensko-psychologických služieb</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</si>
  <si>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</si>
  <si>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</si>
  <si>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</si>
  <si>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</si>
  <si>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</si>
  <si>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</si>
  <si>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</si>
  <si>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</si>
  <si>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</si>
  <si>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</si>
  <si>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</si>
  <si>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</si>
  <si>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</si>
  <si>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WI – intenzita práce (work intensity)</t>
  </si>
  <si>
    <t>Z. z. – Zbierka zákonov</t>
  </si>
  <si>
    <t>ZA – Žilinský kraj</t>
  </si>
  <si>
    <t>ZoZ – záujemca o zamestnanie</t>
  </si>
  <si>
    <t>Krajina</t>
  </si>
  <si>
    <t>Skratka</t>
  </si>
  <si>
    <t>CZ</t>
  </si>
  <si>
    <t>BE</t>
  </si>
  <si>
    <t>FI</t>
  </si>
  <si>
    <t>BG</t>
  </si>
  <si>
    <t>DK</t>
  </si>
  <si>
    <t>NL</t>
  </si>
  <si>
    <t>DE</t>
  </si>
  <si>
    <t>FR</t>
  </si>
  <si>
    <t>EE</t>
  </si>
  <si>
    <t>SI</t>
  </si>
  <si>
    <t>IE</t>
  </si>
  <si>
    <t>AT</t>
  </si>
  <si>
    <t>EL</t>
  </si>
  <si>
    <t>HU</t>
  </si>
  <si>
    <t>ES</t>
  </si>
  <si>
    <t>HR</t>
  </si>
  <si>
    <t>CY</t>
  </si>
  <si>
    <t>IT</t>
  </si>
  <si>
    <t>SE</t>
  </si>
  <si>
    <t>Cyprus</t>
  </si>
  <si>
    <t>LV</t>
  </si>
  <si>
    <t>LU</t>
  </si>
  <si>
    <t>LT</t>
  </si>
  <si>
    <t>MT</t>
  </si>
  <si>
    <t>Malta</t>
  </si>
  <si>
    <t>PL</t>
  </si>
  <si>
    <t>PT</t>
  </si>
  <si>
    <t>RO</t>
  </si>
  <si>
    <t>Rumunsko</t>
  </si>
  <si>
    <t>Bulharskko</t>
  </si>
  <si>
    <t>Litva</t>
  </si>
  <si>
    <t>Lotyšsko</t>
  </si>
  <si>
    <t>Estónsko</t>
  </si>
  <si>
    <t>Grécko</t>
  </si>
  <si>
    <t>Chorvátsko</t>
  </si>
  <si>
    <t>Taliansko</t>
  </si>
  <si>
    <t>Portugalsko</t>
  </si>
  <si>
    <t>Poľsko</t>
  </si>
  <si>
    <t>Írsko</t>
  </si>
  <si>
    <t>Luxembursko</t>
  </si>
  <si>
    <t>Nemecko</t>
  </si>
  <si>
    <t>Švédsko</t>
  </si>
  <si>
    <t>Maďarsko</t>
  </si>
  <si>
    <t>Slovinsko</t>
  </si>
  <si>
    <t>Rakúsko</t>
  </si>
  <si>
    <t>Francúzsko</t>
  </si>
  <si>
    <t>Slovensko</t>
  </si>
  <si>
    <t>Holandsko</t>
  </si>
  <si>
    <t>Česká republika</t>
  </si>
  <si>
    <t>celkom</t>
  </si>
  <si>
    <t>Fínsko</t>
  </si>
  <si>
    <t>Dánsko</t>
  </si>
  <si>
    <t>Belgicko</t>
  </si>
  <si>
    <t>Eurostat, ŠÚ SR</t>
  </si>
  <si>
    <t>Počet</t>
  </si>
  <si>
    <t>K4.1 Chudoba a soc. vylúčenie</t>
  </si>
  <si>
    <t>4.1 Chudoba a sociálne vylúčenie</t>
  </si>
  <si>
    <t>Kapitola 4 Životná úroveň a sociálna kohézia</t>
  </si>
  <si>
    <t>Španielsko</t>
  </si>
  <si>
    <t>Trh práce</t>
  </si>
  <si>
    <t>Chudoba</t>
  </si>
  <si>
    <t>Demografia</t>
  </si>
  <si>
    <t>Rozhodovanie</t>
  </si>
  <si>
    <t>Násilie po rozvode/rozchode</t>
  </si>
  <si>
    <t>Nezistené</t>
  </si>
  <si>
    <t>Rok</t>
  </si>
  <si>
    <t>Hodnota</t>
  </si>
  <si>
    <t>Celkom</t>
  </si>
  <si>
    <t>0-5  roční</t>
  </si>
  <si>
    <t>6-11 roční</t>
  </si>
  <si>
    <t>12-17 roční</t>
  </si>
  <si>
    <t>0-17 roční</t>
  </si>
  <si>
    <t>18-24 roční</t>
  </si>
  <si>
    <t>25-54 roční</t>
  </si>
  <si>
    <t>55-64 roční</t>
  </si>
  <si>
    <t>18-64 roční</t>
  </si>
  <si>
    <t>65+ roční</t>
  </si>
  <si>
    <t>Jedlo</t>
  </si>
  <si>
    <t>Nedoplatky</t>
  </si>
  <si>
    <t>Auto</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</si>
  <si>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</si>
  <si>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</si>
  <si>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</si>
  <si>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</si>
  <si>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</si>
  <si>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ŠVVP - špeciálne výchovno-vzdelávacie potreby</t>
  </si>
  <si>
    <t>ZŠ – základná škola</t>
  </si>
  <si>
    <t xml:space="preserve">Graf 4.2 </t>
  </si>
  <si>
    <t xml:space="preserve">Graf 4.3 </t>
  </si>
  <si>
    <t xml:space="preserve">Tabuľka 4.2 </t>
  </si>
  <si>
    <t xml:space="preserve">Graf 4.4 </t>
  </si>
  <si>
    <t xml:space="preserve">Graf 4.5 </t>
  </si>
  <si>
    <t xml:space="preserve">Graf 4.6 </t>
  </si>
  <si>
    <t xml:space="preserve">Graf 4.7 </t>
  </si>
  <si>
    <t xml:space="preserve">domácnosti  bez závislých detí    </t>
  </si>
  <si>
    <t>dvaja dospelí, obaja mladší ako 65 rokov</t>
  </si>
  <si>
    <t xml:space="preserve">dvaja dospelí s jedným závislým dieťaťom </t>
  </si>
  <si>
    <t xml:space="preserve">dvaja dospelí s dvomi závislými dieťmi  </t>
  </si>
  <si>
    <t xml:space="preserve">jednotlivec </t>
  </si>
  <si>
    <t xml:space="preserve">traja a viac dospelí so závislými deťmi   </t>
  </si>
  <si>
    <t xml:space="preserve">domácnosti so závislými deťmi   </t>
  </si>
  <si>
    <t>jednotlivec mladší ako 65 rokov</t>
  </si>
  <si>
    <t>jednotlivec s najmenej jedným dieťaťom</t>
  </si>
  <si>
    <t xml:space="preserve">dvaja dospelí s tromi a viac závislými deťmi  </t>
  </si>
  <si>
    <t xml:space="preserve">Formy násilia </t>
  </si>
  <si>
    <t>Poznámka:</t>
  </si>
  <si>
    <t>Príjem a vzdelanie</t>
  </si>
  <si>
    <t>**Európsky inštitút rodovej rovnosti (European Institute for Gender Equality,http://eige.europa.eu/gender-statistics/dgs)</t>
  </si>
  <si>
    <t>Sexualizované násilie</t>
  </si>
  <si>
    <t>rok</t>
  </si>
  <si>
    <t>Hranica rizika chudoby - domácnosť jednotlivca (EUR)</t>
  </si>
  <si>
    <t>Hranica rizika chudoby - domácnosť 2 dospelí a 2 deti (EUR)</t>
  </si>
  <si>
    <t>Materiálna a sociálna deprivácia (celá populácia)</t>
  </si>
  <si>
    <t>Rozptyl okolo hranice miery rizika chudoby - 40% národného ekvivaletného mediánu príjmu</t>
  </si>
  <si>
    <t>Rozptyl okolo hranice miery rizika chudoby - 50% národného ekvivaletného mediánu príjmu</t>
  </si>
  <si>
    <t>Rozptyl okolo hranice miery rizika chudoby - 70% národného ekvivaletného mediánu príjmu</t>
  </si>
  <si>
    <t>Miera preplnenia obydlí podľa hustoty obyvateľstva</t>
  </si>
  <si>
    <t xml:space="preserve">   zatekajúca strecha, vhké steny (podlaha) základy alebo zahnívajúce okenné rámy</t>
  </si>
  <si>
    <t>Vysvetlivky: u –malá spoľahlivosť, b – prerušenie v časovom rade, n – nie sú významné, x – v čase prípravy nie sú dostupné údaje</t>
  </si>
  <si>
    <t>EU SILC 2018</t>
  </si>
  <si>
    <t>Partnerka</t>
  </si>
  <si>
    <t>SPOLU</t>
  </si>
  <si>
    <t>EU SILC</t>
  </si>
  <si>
    <t>IZM – Iniciatíva na podporu zamestnanosti mladých ľudí</t>
  </si>
  <si>
    <t>MRŽaM– mzdový rozdiel žien a mužov</t>
  </si>
  <si>
    <t>SK ISCO-08 – štatistická klasifikácia zamestnaní, verzia 2016</t>
  </si>
  <si>
    <t>VzPrTP – vzdelávanie a príprava pre trh práce</t>
  </si>
  <si>
    <t>Graf 4.8</t>
  </si>
  <si>
    <t>4.2 Rovnosť medzi ženami a mužmi a rovnosť príležitostí</t>
  </si>
  <si>
    <t xml:space="preserve">European Commission, 2019: 2019 Report on equality between women and men in the EU; EIGE: Európsky inštitút rodovej rovnosti 
**Európsky inštitút rodovej rovnosti (European Institute for Gender Equality, 
http://eige.europa.eu/gender-statistics/dgs)
</t>
  </si>
  <si>
    <t>K4.2 Rovnosť príležitostí</t>
  </si>
  <si>
    <t>3,2p</t>
  </si>
  <si>
    <t>-0,2p</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</si>
  <si>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</si>
  <si>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</si>
  <si>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</si>
  <si>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</si>
  <si>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</si>
  <si>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</si>
  <si>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</si>
  <si>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</si>
  <si>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KIDS – informačný systém pre sociálnoprávnu ochranu detí a sociálnu kuratelu</t>
  </si>
  <si>
    <t>KMC – Koordinačno-metodické centrum pre rodovo podmienené a domáce násilie</t>
  </si>
  <si>
    <t>MPSVR SR – Ministerstvo práce, sociálnych vecí a rodiny SR ; ministerstvo</t>
  </si>
  <si>
    <t xml:space="preserve">PPS – parita (štandard) kúpnej sily (purchasing power standard) </t>
  </si>
  <si>
    <t xml:space="preserve">RO – riadiaci orgán </t>
  </si>
  <si>
    <t xml:space="preserve">RSD MIS – riadenie sociálnych dávok – manažérsky informačný systém </t>
  </si>
  <si>
    <t>s. c. – stále ceny</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</si>
  <si>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</si>
  <si>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</si>
  <si>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</si>
  <si>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</si>
  <si>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</si>
  <si>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 xml:space="preserve">VZPS – výberové zisťovanie pracovných síl </t>
  </si>
  <si>
    <t>ZUoZ - znevýhodnený uchádzač o zamestnanie</t>
  </si>
  <si>
    <t>Miera rizika chudoby (0-15)</t>
  </si>
  <si>
    <t>Miera rizika chudoby (0-17)</t>
  </si>
  <si>
    <t>Miera rizika chudoby (18-24)</t>
  </si>
  <si>
    <t>Miera rizika chudoby (25-54)</t>
  </si>
  <si>
    <t>Miera rizika chudoby (55-64)</t>
  </si>
  <si>
    <t>Miera rizika chudoby (18-64)</t>
  </si>
  <si>
    <t>Miera rizika chudoby (65+)</t>
  </si>
  <si>
    <t>Rozdiel</t>
  </si>
  <si>
    <t>Materiálna a sociálna deprivácia (0-15)</t>
  </si>
  <si>
    <t>Materiálna a sociálna deprivácia (0-17)</t>
  </si>
  <si>
    <t>Materiálna a sociálna deprivácia (18-64)</t>
  </si>
  <si>
    <t>Materiálna a sociálna deprivácia (65+)</t>
  </si>
  <si>
    <t xml:space="preserve">           domácnosti bez detí  - veľmi nízkou intenzitou práce ( 0 - 0,2)</t>
  </si>
  <si>
    <t>EU SILC 2019</t>
  </si>
  <si>
    <t>EU27</t>
  </si>
  <si>
    <t>0-15 roční</t>
  </si>
  <si>
    <t>Miera materiálnej a sociálnej deprivácie</t>
  </si>
  <si>
    <t>Prenasledovanie</t>
  </si>
  <si>
    <t>Druhy násilia</t>
  </si>
  <si>
    <t>Percentuálne vyjadrenie</t>
  </si>
  <si>
    <t>POCET volajucich zien</t>
  </si>
  <si>
    <t>Ex-manžel</t>
  </si>
  <si>
    <t>Ex-partner</t>
  </si>
  <si>
    <t>SR</t>
  </si>
  <si>
    <t>Súhrn indikátorov - rovnosť žien a mužov</t>
  </si>
  <si>
    <t>Príloha ku kapitole 3</t>
  </si>
  <si>
    <t>Vzťah násilnej osoby k volajúcim ženám</t>
  </si>
  <si>
    <t>Miera rizika chudoby zakotvená v čase (2005 - 2019)</t>
  </si>
  <si>
    <t>Tabuľka 4.3 Súhrn indikátorov rovnosť žien a mužov</t>
  </si>
  <si>
    <t>Graf 2 Vzťah násilnej osoby k volajúcim ženám</t>
  </si>
  <si>
    <t>EU SILC 2020</t>
  </si>
  <si>
    <t xml:space="preserve">Závažná materiálna a sociálna deprivácia </t>
  </si>
  <si>
    <t>Veľmi nízka intenzita práce (0-64)</t>
  </si>
  <si>
    <t>Rumúnsko</t>
  </si>
  <si>
    <t>Bulharsko</t>
  </si>
  <si>
    <t>Miera rizika chudoby alebo sociálneho vylúčenia (celá populácia) - nová metodika</t>
  </si>
  <si>
    <t>Miera rizika chudoby alebo sociálneho vylúčenia (0-15) - nová metodika</t>
  </si>
  <si>
    <t>Miera rizika chudoby alebo sociálneho vylúčenia (0-17) - nová metodika</t>
  </si>
  <si>
    <t>Miera rizika chudoby alebo sociálneho vylúčenia (18-64) - nová metodika</t>
  </si>
  <si>
    <t>Miera rizika chudoby alebo sociálneho vylúčenia (65+) - nová metodika</t>
  </si>
  <si>
    <t>Dlhodobá miera nezamestnanosti (15-74) - nová metodika</t>
  </si>
  <si>
    <t>Populácia žijúca v domácnostiach s veľmi nízkou pracovnou intenzitou (populácia 0-64)</t>
  </si>
  <si>
    <t>Populácia žijúca v domácnostiach s veľmi nízkou pracovnou intenzitou (18-64 roční)</t>
  </si>
  <si>
    <t>Závažná materiálna a sociálna deprivácia (celá populácia)</t>
  </si>
  <si>
    <t>Závažná materiálna a sociálna deprivácia (0-15)</t>
  </si>
  <si>
    <t>Závažná materiálna a sociálna deprivácia (0-17)</t>
  </si>
  <si>
    <t>Závažná materiálna a sociálna deprivácia (18-64)</t>
  </si>
  <si>
    <t>Závažná materiálna a sociálna deprivácia (65+)</t>
  </si>
  <si>
    <t xml:space="preserve">           domácnosti bez detí  - s nie veľmi nízkou intenzitou práce ( 0,2 - 1)</t>
  </si>
  <si>
    <t xml:space="preserve">           domácnosti s deťmi  - veľmi nízkou intenzitou práce ( 0 - 0,2)</t>
  </si>
  <si>
    <t>Medián distribúcie finančnej záťaže na bývanie (celá populácia)</t>
  </si>
  <si>
    <t xml:space="preserve">Násilie pod vplyvom alkoholu </t>
  </si>
  <si>
    <t>Graf č.2 Vzťah násilného muža/osoby k volajúcej žene zažívajúcej násilie</t>
  </si>
  <si>
    <t>Vzťah násilného muža/osoby k volajúcej žene zažívajúcej násilie</t>
  </si>
  <si>
    <t>Niekto z pracoviska</t>
  </si>
  <si>
    <t>Celkový počet prichádzajúcich hovorov</t>
  </si>
  <si>
    <t>Podiel prijatých hovorov z celkového počtu hovorov</t>
  </si>
  <si>
    <t>Celkový počet neprijatých hovorov</t>
  </si>
  <si>
    <t>Podiel neprijatých hovorov z celkového počtu hovorov</t>
  </si>
  <si>
    <t>Priemerný počet prichádzajúcich hovorov za mesiac</t>
  </si>
  <si>
    <t>Priemerný počet prichádzajúcich hovorov za deň</t>
  </si>
  <si>
    <t>Celkový počet prevolaných hodín</t>
  </si>
  <si>
    <t>Priemerná dĺžka hovoru</t>
  </si>
  <si>
    <t>Počet žien, ktoré volali na linku</t>
  </si>
  <si>
    <r>
      <t>Celkový počet prijatých hovorov</t>
    </r>
    <r>
      <rPr>
        <vertAlign val="superscript"/>
        <sz val="11"/>
        <color rgb="FF000000"/>
        <rFont val="Arial Narrow"/>
        <family val="2"/>
        <charset val="238"/>
      </rPr>
      <t>1)</t>
    </r>
  </si>
  <si>
    <r>
      <t>Počet hovorov od žien zažívajúcich násilie</t>
    </r>
    <r>
      <rPr>
        <vertAlign val="superscript"/>
        <sz val="11"/>
        <color rgb="FF000000"/>
        <rFont val="Arial Narrow"/>
        <family val="2"/>
        <charset val="238"/>
      </rPr>
      <t>2)</t>
    </r>
  </si>
  <si>
    <r>
      <t>Počet hovorov od tretích osôb</t>
    </r>
    <r>
      <rPr>
        <vertAlign val="superscript"/>
        <sz val="11"/>
        <color rgb="FF000000"/>
        <rFont val="Arial Narrow"/>
        <family val="2"/>
        <charset val="238"/>
      </rPr>
      <t>3)</t>
    </r>
  </si>
  <si>
    <r>
      <rPr>
        <i/>
        <vertAlign val="superscript"/>
        <sz val="10"/>
        <color theme="1"/>
        <rFont val="Arial Narrow"/>
        <family val="2"/>
        <charset val="238"/>
      </rPr>
      <t>1)</t>
    </r>
    <r>
      <rPr>
        <i/>
        <sz val="10"/>
        <color theme="1"/>
        <rFont val="Arial Narrow"/>
        <family val="2"/>
        <charset val="238"/>
      </rPr>
      <t xml:space="preserve"> Počet prijatých hovorov vyčistený o skúšky fungovania, neprijaté hovory a zablokované hovory,</t>
    </r>
  </si>
  <si>
    <r>
      <rPr>
        <i/>
        <vertAlign val="superscript"/>
        <sz val="10"/>
        <color theme="1"/>
        <rFont val="Arial Narrow"/>
        <family val="2"/>
        <charset val="238"/>
      </rPr>
      <t>2)</t>
    </r>
    <r>
      <rPr>
        <i/>
        <sz val="10"/>
        <color theme="1"/>
        <rFont val="Arial Narrow"/>
        <family val="2"/>
        <charset val="238"/>
      </rPr>
      <t xml:space="preserve"> Celkový počet hovorov od nových klientok a starých klientok,</t>
    </r>
  </si>
  <si>
    <r>
      <rPr>
        <i/>
        <vertAlign val="superscript"/>
        <sz val="10"/>
        <color theme="1"/>
        <rFont val="Arial Narrow"/>
        <family val="2"/>
        <charset val="238"/>
      </rPr>
      <t>3)</t>
    </r>
    <r>
      <rPr>
        <i/>
        <sz val="10"/>
        <color theme="1"/>
        <rFont val="Arial Narrow"/>
        <family val="2"/>
        <charset val="238"/>
      </rPr>
      <t xml:space="preserve"> Celkový počet hovorov od nových tretích osôb a starých tretích osôb</t>
    </r>
  </si>
  <si>
    <t>Tabuľka 2 Druhy násilia, ktoré zažívali volajúce ženy</t>
  </si>
  <si>
    <t>Tabuľka 5.1 Vývoj hlavných ukazovateľov Európskeho piliera sociálnych práv – rovnosť príležitostí</t>
  </si>
  <si>
    <t>Hlavné indikátory EPSP</t>
  </si>
  <si>
    <t xml:space="preserve">Jednotlivci (16-74 rokov), ktorí majú základné alebo nadštandardné digitálne zručnosti  
Cieľ SR do 2030: 70 % </t>
  </si>
  <si>
    <t>Mladí ľudia (15-29 rokov), ktorí nie sú zamestnaní ani zapojení do procesu vzdelávania alebo odbornej prípravy (NEET)</t>
  </si>
  <si>
    <t>4,1b</t>
  </si>
  <si>
    <t>4,6b</t>
  </si>
  <si>
    <t>3,5b</t>
  </si>
  <si>
    <t>4,8b</t>
  </si>
  <si>
    <t>4,9b</t>
  </si>
  <si>
    <t>9,9b</t>
  </si>
  <si>
    <t>10,7b</t>
  </si>
  <si>
    <t>9,0b</t>
  </si>
  <si>
    <t>10,8b</t>
  </si>
  <si>
    <t>11,6b</t>
  </si>
  <si>
    <t>10,1b</t>
  </si>
  <si>
    <t>6,7b</t>
  </si>
  <si>
    <t>6,6b</t>
  </si>
  <si>
    <t>6,9b</t>
  </si>
  <si>
    <t>7,8b</t>
  </si>
  <si>
    <t>7,5b</t>
  </si>
  <si>
    <t>8,1b</t>
  </si>
  <si>
    <t>11,1b</t>
  </si>
  <si>
    <t>9,4b</t>
  </si>
  <si>
    <t>12,7b</t>
  </si>
  <si>
    <t>7,9b</t>
  </si>
  <si>
    <t>21,6b</t>
  </si>
  <si>
    <t>17,5b</t>
  </si>
  <si>
    <t>11,9b</t>
  </si>
  <si>
    <t>Poznámky: Údaje o zamestnanosti, ohrození chudobou alebo sociálnym vylúčením a mieru závažnej materiálnej deprivácie Eurostat uvádza po spätnom prepočítaní na základe zmeny metodiky : - nedostupné údaje, b – zmena v časovom rade, bp – zmena v časovom rade, predbežné údaje, d –odlišná definícia,  e – odhad, p  – provizórny údaj, u – nízka spoľahlivosť</t>
  </si>
  <si>
    <t>pred</t>
  </si>
  <si>
    <t>po</t>
  </si>
  <si>
    <t>Pomer príjmov horného a dolného kvintilu (S80/S20)</t>
  </si>
  <si>
    <t>5,22e</t>
  </si>
  <si>
    <t>5,12e</t>
  </si>
  <si>
    <t>5,32e</t>
  </si>
  <si>
    <t>5,11e</t>
  </si>
  <si>
    <t>5,33e</t>
  </si>
  <si>
    <t>5,16e</t>
  </si>
  <si>
    <t>5,10e</t>
  </si>
  <si>
    <t>5,03e</t>
  </si>
  <si>
    <t>5,00e</t>
  </si>
  <si>
    <t>5,06e</t>
  </si>
  <si>
    <t>5,05e</t>
  </si>
  <si>
    <t>5,04e</t>
  </si>
  <si>
    <t>4,99e</t>
  </si>
  <si>
    <t>4,98e</t>
  </si>
  <si>
    <t>4,92b</t>
  </si>
  <si>
    <t>Tabuľka 5.2 Vývoj hlavných ukazovateľov Európskeho piliera sociálnych práv – spravodlivé pracovné podmienky</t>
  </si>
  <si>
    <t>15-24</t>
  </si>
  <si>
    <t>25-54</t>
  </si>
  <si>
    <t>55-64</t>
  </si>
  <si>
    <t>11,0b</t>
  </si>
  <si>
    <t>20,6b</t>
  </si>
  <si>
    <t>6,3b</t>
  </si>
  <si>
    <t>5,4b</t>
  </si>
  <si>
    <t>6,4b</t>
  </si>
  <si>
    <t>5,5b</t>
  </si>
  <si>
    <r>
      <t xml:space="preserve">Poznámky: Údaje o zamestnanosti, ohrození chudobou alebo sociálnym vylúčením a mieru závažnej materiálnej deprivácie Eurostat uvádza po spätnom prepočítaní na základe zmeny metodiky </t>
    </r>
    <r>
      <rPr>
        <i/>
        <sz val="8"/>
        <color theme="1"/>
        <rFont val="Arial Narrow"/>
        <family val="2"/>
        <charset val="238"/>
      </rPr>
      <t>: - nedostupné údaje, b – zmena v časovom rade, bp – zmena v časovom rade, predbežné údaje, d –odlišná definícia,  e – odhad, p  – provizórny údaj, u – nízka spoľahlivosť</t>
    </r>
  </si>
  <si>
    <t xml:space="preserve">HDPD na obyvateľa (index = 2008)
</t>
  </si>
  <si>
    <t>Populácia ohrozená chudobou alebo sociálnym vylúčením (podľa pohlavia)</t>
  </si>
  <si>
    <t>Deti v riziku chudoby alebo sociálneho vylúčenia</t>
  </si>
  <si>
    <t>Vplyv sociálnych transferov (okrem dôchodkov) na znižovanie chudoby (podľa pohlavia)</t>
  </si>
  <si>
    <t xml:space="preserve">Rozdiel v miere zamestnanosti osôb so zdravotným postihnutím (podľa miery obmedzenia) </t>
  </si>
  <si>
    <t>Miera nadmerného zaťaženia nákladmi na bývanie</t>
  </si>
  <si>
    <t>Deti vo veku menej než 3 roky navštevujúce zariadenia formálnej starostlivosti</t>
  </si>
  <si>
    <t>Subjektívne neuspokojená potreba lekárskej starostlivosti</t>
  </si>
  <si>
    <t>Cieľ SR do 2030: znížiť o 70 000</t>
  </si>
  <si>
    <t>Cieľ SR do 2030: znížiť o 21 000</t>
  </si>
  <si>
    <t>+/++</t>
  </si>
  <si>
    <t>+</t>
  </si>
  <si>
    <t>++</t>
  </si>
  <si>
    <t>32,94e</t>
  </si>
  <si>
    <t>31,78e</t>
  </si>
  <si>
    <t>33,74e</t>
  </si>
  <si>
    <t>27,3e</t>
  </si>
  <si>
    <t>3,8e</t>
  </si>
  <si>
    <t>33,86e</t>
  </si>
  <si>
    <t>33,46e</t>
  </si>
  <si>
    <t>34,54e</t>
  </si>
  <si>
    <t>27,2e</t>
  </si>
  <si>
    <t>4,0e</t>
  </si>
  <si>
    <t>32,68e</t>
  </si>
  <si>
    <t>31,92e</t>
  </si>
  <si>
    <t>33,60e</t>
  </si>
  <si>
    <t>11,5e</t>
  </si>
  <si>
    <t>28,3e</t>
  </si>
  <si>
    <t>3,9e</t>
  </si>
  <si>
    <t>32,03e</t>
  </si>
  <si>
    <t>31,80e</t>
  </si>
  <si>
    <t>32,54e</t>
  </si>
  <si>
    <t>11,2e</t>
  </si>
  <si>
    <t>30,2e</t>
  </si>
  <si>
    <t>3,3e</t>
  </si>
  <si>
    <t>31,64e</t>
  </si>
  <si>
    <t>30,92e</t>
  </si>
  <si>
    <t>32,53e</t>
  </si>
  <si>
    <t>10,9e</t>
  </si>
  <si>
    <t>33,7e</t>
  </si>
  <si>
    <t>2,8e</t>
  </si>
  <si>
    <t>32,40e</t>
  </si>
  <si>
    <t>33,20e</t>
  </si>
  <si>
    <t>10,1e</t>
  </si>
  <si>
    <t>34,5e</t>
  </si>
  <si>
    <t>1,6e</t>
  </si>
  <si>
    <t>32,80e</t>
  </si>
  <si>
    <t>33,33e</t>
  </si>
  <si>
    <t>9,6e</t>
  </si>
  <si>
    <t>34,7e</t>
  </si>
  <si>
    <t>1,8e</t>
  </si>
  <si>
    <t>24,4e</t>
  </si>
  <si>
    <t>17,0e</t>
  </si>
  <si>
    <t>43,7e</t>
  </si>
  <si>
    <t>9,4e</t>
  </si>
  <si>
    <t>35,3e</t>
  </si>
  <si>
    <t>1,7e</t>
  </si>
  <si>
    <t>22,5b</t>
  </si>
  <si>
    <t>20,5b</t>
  </si>
  <si>
    <t>33,20b</t>
  </si>
  <si>
    <r>
      <t xml:space="preserve">Poznámky: Údaje o zamestnanosti, ohrození chudobou alebo sociálnym vylúčením a mieru závažnej materiálnej deprivácie Eurostat uvádza po spätnom prepočítaní na základe zmeny metodiky, referenčný rok pre zisťovanie príjmu v EU SILC je predchádzajúci rok </t>
    </r>
    <r>
      <rPr>
        <i/>
        <sz val="8"/>
        <color theme="1"/>
        <rFont val="Arial Narrow"/>
        <family val="2"/>
        <charset val="238"/>
      </rPr>
      <t>: - nedostupné údaje, b – zmena v časovom rade, bp – zmena v časovom rade, predbežné údaje, d –odlišná definícia,  e – odhad, p  – provizórny údaj, u – nízka spoľahlivosť + ľahko obmedzený v aktivitách ++ ťažko obmedzený  v aktivitách</t>
    </r>
  </si>
  <si>
    <t>Tabuľka 5.3 Vývoj hlavných ukazovateľov Európskeho piliera sociálnych práv – sociálna ochrana a začleňovanie</t>
  </si>
  <si>
    <t>Tabuľka 1 Porovnanie vybraných indikátorov Európskeho piliera sociálnych práv – rovnosť príležitostí</t>
  </si>
  <si>
    <t>eu27</t>
  </si>
  <si>
    <t>de</t>
  </si>
  <si>
    <t>ie</t>
  </si>
  <si>
    <t>el</t>
  </si>
  <si>
    <t>lt</t>
  </si>
  <si>
    <t>at</t>
  </si>
  <si>
    <t>5,1b</t>
  </si>
  <si>
    <t>8,5b</t>
  </si>
  <si>
    <t>17,9b</t>
  </si>
  <si>
    <t>26,6b</t>
  </si>
  <si>
    <t>12,9b</t>
  </si>
  <si>
    <t>34,7b</t>
  </si>
  <si>
    <t>10,0b</t>
  </si>
  <si>
    <t>11,5b</t>
  </si>
  <si>
    <t>14,9b</t>
  </si>
  <si>
    <t>12,0b</t>
  </si>
  <si>
    <t>9,8b</t>
  </si>
  <si>
    <t>17,4b</t>
  </si>
  <si>
    <t>5,2b</t>
  </si>
  <si>
    <t>8,0b</t>
  </si>
  <si>
    <t>15,3b</t>
  </si>
  <si>
    <t>3,1b</t>
  </si>
  <si>
    <t>:bu</t>
  </si>
  <si>
    <t>15,5b</t>
  </si>
  <si>
    <t>16,7b</t>
  </si>
  <si>
    <t>42,0b</t>
  </si>
  <si>
    <t>40,0b</t>
  </si>
  <si>
    <t>11,2b</t>
  </si>
  <si>
    <t>12,8b</t>
  </si>
  <si>
    <t>13,4b</t>
  </si>
  <si>
    <t>20,3b</t>
  </si>
  <si>
    <t>10,6b</t>
  </si>
  <si>
    <t>25,0b</t>
  </si>
  <si>
    <t>16,3b</t>
  </si>
  <si>
    <t>21,2b</t>
  </si>
  <si>
    <t>6,2d</t>
  </si>
  <si>
    <t>43,6b</t>
  </si>
  <si>
    <t>56,4b</t>
  </si>
  <si>
    <t>38,6b</t>
  </si>
  <si>
    <t>56,8b</t>
  </si>
  <si>
    <t>43,3b</t>
  </si>
  <si>
    <t>26,2b</t>
  </si>
  <si>
    <t>20,4b</t>
  </si>
  <si>
    <t>41,0b</t>
  </si>
  <si>
    <t>21,9b</t>
  </si>
  <si>
    <t>16,0d</t>
  </si>
  <si>
    <t>12,7p</t>
  </si>
  <si>
    <t>4,2p</t>
  </si>
  <si>
    <t>11,4p</t>
  </si>
  <si>
    <t>16,5b</t>
  </si>
  <si>
    <t>43,5b</t>
  </si>
  <si>
    <t>22,6b</t>
  </si>
  <si>
    <t>2,0b</t>
  </si>
  <si>
    <t>21,1b</t>
  </si>
  <si>
    <t>39,5b</t>
  </si>
  <si>
    <t>42,1b</t>
  </si>
  <si>
    <t>2,8b</t>
  </si>
  <si>
    <t>: - nedostupné údaje, b – zmena v časovom rade, bp – zmena v časovom rade, predbežné údaje, d –odlišná definícia,  e – odhad, p  – provizórny údaj, u – nízka spoľahlivosť</t>
  </si>
  <si>
    <t>eu27 –Európska únia (27 krajín), be – Belgicko, bg – Bulharsko, cz – Česká republika, dk – Dánsko, de – Nemecko, ee – Estónsko, ie – Írsko, el – Grécko, es– Španielsko, fr – Francúzsko, hr – Chorvátsko, it – Taliansko, cy – Cyprus,</t>
  </si>
  <si>
    <t>lv – Lotyšsko, lt – Litva, lu – Luxembursko, hu – Maďarsko, mt – Malta, nl – Holandsko, at – Rakúsko, pl – Poľsko, pt – Portugalsko, ro – Rumunsko, si – Slovinsko, sk – Slovensko, fi – Fínsko, se – Švédsko</t>
  </si>
  <si>
    <t>Tabuľka 2 Porovnanie vybraných indikátorov Európskeho piliera sociálnych práv – spravodlivé pracovné podmienky</t>
  </si>
  <si>
    <t>14,8d</t>
  </si>
  <si>
    <t>8,0d</t>
  </si>
  <si>
    <t>17,1b</t>
  </si>
  <si>
    <t>23,4b</t>
  </si>
  <si>
    <t>3,6b</t>
  </si>
  <si>
    <t>:u</t>
  </si>
  <si>
    <t>5,0d</t>
  </si>
  <si>
    <t>25,3b</t>
  </si>
  <si>
    <t>0-11m</t>
  </si>
  <si>
    <t>12,4b</t>
  </si>
  <si>
    <t>12-24m</t>
  </si>
  <si>
    <t>24-59m</t>
  </si>
  <si>
    <t>24,4b</t>
  </si>
  <si>
    <t>19,6b</t>
  </si>
  <si>
    <t>19,4b</t>
  </si>
  <si>
    <t>60m+</t>
  </si>
  <si>
    <t>:z</t>
  </si>
  <si>
    <t>19,3b</t>
  </si>
  <si>
    <t>45,3bu</t>
  </si>
  <si>
    <t>41,9bu</t>
  </si>
  <si>
    <t>0,7b</t>
  </si>
  <si>
    <t>0,5b</t>
  </si>
  <si>
    <t>1,4b</t>
  </si>
  <si>
    <t>0,3b</t>
  </si>
  <si>
    <t>: - nedostupné údaje, b – zmena v časovom rade, bp – zmena v časovom rade, predbežné údaje, d –odlišná definícia,  e – odhad, u – nízka spoľahlivosť, z – nedá sa uplatniť</t>
  </si>
  <si>
    <t>Tabuľka 3 Porovnanie vybraných indikátorov Európskeho piliera sociálnych práv – sociálna ochrana a začleňovanie</t>
  </si>
  <si>
    <t>20,0b</t>
  </si>
  <si>
    <t>19,5b</t>
  </si>
  <si>
    <t>0-17</t>
  </si>
  <si>
    <t>18-64</t>
  </si>
  <si>
    <t>65+</t>
  </si>
  <si>
    <t>15,6b</t>
  </si>
  <si>
    <t>32,6b</t>
  </si>
  <si>
    <t>50,4b</t>
  </si>
  <si>
    <t>22,8b</t>
  </si>
  <si>
    <t>0,1b</t>
  </si>
  <si>
    <t>2,3b</t>
  </si>
  <si>
    <t>vlast.</t>
  </si>
  <si>
    <t>1,6b</t>
  </si>
  <si>
    <t>nájom</t>
  </si>
  <si>
    <t>0,95b</t>
  </si>
  <si>
    <t>0,49b</t>
  </si>
  <si>
    <t>: - nedostupné údaje, b – zmena v časovom rade, bp – zmena v časovom rade, predbežné údaje, d –odlišná definícia,  e – odhad, n – nevýznamné, u – nízka spoľahlivosť</t>
  </si>
  <si>
    <t>+ ľahko obmedzený v aktivitách ++ ťažko obmedzený  v aktivitách</t>
  </si>
  <si>
    <t>Názov tabuľky/grafu v SoSS</t>
  </si>
  <si>
    <t>Názov podkapitoly v SoSS</t>
  </si>
  <si>
    <t>Číslo tabuľky/grafu v SoSS</t>
  </si>
  <si>
    <t>Názov kapitoly v SoSS</t>
  </si>
  <si>
    <t>Graf 1 Druhy násilia identifikované u volajúcich žien v percentách</t>
  </si>
  <si>
    <t>Graf 4.1a</t>
  </si>
  <si>
    <t>Graf 4.1b</t>
  </si>
  <si>
    <t>ŠÚ SR, Eurostat</t>
  </si>
  <si>
    <t>Druhy násilia, ktoré zažívali volajúce ženy</t>
  </si>
  <si>
    <t>Druhy násilia identifikované u volajúcich žien v percentách</t>
  </si>
  <si>
    <t>Analýza dát vyplývajúcich z prevádzky národnej linky pre ženy zažívajúce násilie za rok 2022</t>
  </si>
  <si>
    <t>Infotabuľka</t>
  </si>
  <si>
    <t>Analýza dát vyplývajúcich z prevádzky národnej linky pre ženy zažívajúce násilie za rok 2023</t>
  </si>
  <si>
    <t>Porovnanie vybraných indikátorov Európskeho piliera sociálnych práv – rovnosť príležitostí</t>
  </si>
  <si>
    <t>Porovnanie vybraných indikátorov Európskeho piliera sociálnych práv – spravodlivé pracovné podmienky</t>
  </si>
  <si>
    <t>Tabuľka 3</t>
  </si>
  <si>
    <t>Porovnanie vybraných indikátorov Európskeho piliera sociálnych práv – sociálna ochrana a začleňovanie</t>
  </si>
  <si>
    <t>K5 Európsky pilier soc práv</t>
  </si>
  <si>
    <t xml:space="preserve">Kapitola 5 Porovnanie vybraných ukazovateľov medzi krajinami EÚ v kontexte európskeho piliera sociálnych práv (EPSP)
</t>
  </si>
  <si>
    <t>Sociálna ochrana a začleňovanie</t>
  </si>
  <si>
    <t>Vývoj hlavných ukazovateľov Európskeho piliera sociálnych práv – rovnosť príležitostí</t>
  </si>
  <si>
    <t>Tabuľka 5.2</t>
  </si>
  <si>
    <t>Vývoj hlavných ukazovateľov Európskeho piliera sociálnych práv – spravodlivé pracovné podmienky</t>
  </si>
  <si>
    <t>Tabuľka 5.3</t>
  </si>
  <si>
    <t xml:space="preserve">Vývoj hlavných ukazovateľov Európskeho piliera sociálnych práv – sociálna ochrana a začleňovanie
</t>
  </si>
  <si>
    <t>-</t>
  </si>
  <si>
    <t>Poznámky: V zátvorke pod názvom indikátora je vždy uvedený odkaz k príslušnému roku a zdroju. RRozdiel medzi ženami a mužmi = hodnoty mužov mínus hodnoty žien v percentuálnych bodoch (p. b.), ak nie je uvedené inak.</t>
  </si>
  <si>
    <t>*Štatistický úrad SR, Eurostat – DataCube, Publikácia Ženy a muži v SR 2022</t>
  </si>
  <si>
    <t>***Ide o údaj za všetky domácnosti daného zloženia (bez členenia podľa pohlavia)</t>
  </si>
  <si>
    <r>
      <t>Rozdiel</t>
    </r>
    <r>
      <rPr>
        <b/>
        <sz val="10"/>
        <color theme="0"/>
        <rFont val="Calibri"/>
        <family val="2"/>
      </rPr>
      <t>⁺</t>
    </r>
  </si>
  <si>
    <r>
      <t xml:space="preserve">INDEX RODOVEJ ROVNOSTI </t>
    </r>
    <r>
      <rPr>
        <sz val="10"/>
        <rFont val="Arial Narrow"/>
        <family val="2"/>
        <charset val="238"/>
      </rPr>
      <t>(v %, 2022, EIGE**)</t>
    </r>
  </si>
  <si>
    <t>Zdroj: Analýza dát vyplývajúcich z prevádzky národnej linky pre ženy zažívajúce násilie za rok 2022</t>
  </si>
  <si>
    <t>Sumár hlavných kvantitatívnych zistení za rok 2022</t>
  </si>
  <si>
    <t>1950</t>
  </si>
  <si>
    <t>72,8%</t>
  </si>
  <si>
    <t>461</t>
  </si>
  <si>
    <t>27,2%</t>
  </si>
  <si>
    <t>223</t>
  </si>
  <si>
    <t>7,34</t>
  </si>
  <si>
    <t>124,47</t>
  </si>
  <si>
    <t>6,83</t>
  </si>
  <si>
    <t>669</t>
  </si>
  <si>
    <t>270</t>
  </si>
  <si>
    <t>333</t>
  </si>
  <si>
    <t>Zdroj:Analýza dát vyplývajúcich z prevádzky národnej linky pre ženy zažívajúce násilie za rok 2022; Štatistické spracovanie obsahu prijatých prichádzajúcich hovorov: kolektív poradkýň Národnej linky pre ženy zažívajúce násilie</t>
  </si>
  <si>
    <t>Účasť dospelých (25-64 rokov) na vzdelávaní v posledných 4 týždňoch  
Cieľ SR do 2030: 50 % v posledných 12 mesiacoch</t>
  </si>
  <si>
    <t xml:space="preserve">Podiel osôb (18-24 rokov), ktoré predčasne ukončili školskú dochádzku a odbornú prípravu 
Cieľ SR do 2030: 6 % </t>
  </si>
  <si>
    <t>Rozdiel v zamestnanosti žien a mužov pred a po zmene metodiky</t>
  </si>
  <si>
    <t>4,89b</t>
  </si>
  <si>
    <t>4,85b</t>
  </si>
  <si>
    <t>4,93b</t>
  </si>
  <si>
    <t>Miera zamestnanosti vo veku 20-64 rokov Cieľ SR do 2030: 76,5 %</t>
  </si>
  <si>
    <t>Miera zamestnanosti podľa veku</t>
  </si>
  <si>
    <t>Miera nezamestnanosti vo veku 15-74 rokov</t>
  </si>
  <si>
    <t>Miera nezamestnanosti podľa veku</t>
  </si>
  <si>
    <t>Miera dlhodobej nezamestnanosti vo veku 15-74 rokov</t>
  </si>
  <si>
    <t>Zdroj: Eurostat, údaje za SR poskytuje ŠÚ SR</t>
  </si>
  <si>
    <t>33,81b</t>
  </si>
  <si>
    <t>33,82b</t>
  </si>
  <si>
    <t>32,38e</t>
  </si>
  <si>
    <t>31,87e</t>
  </si>
  <si>
    <t>24,0b</t>
  </si>
  <si>
    <t>32,17b</t>
  </si>
  <si>
    <t>34,30b</t>
  </si>
  <si>
    <t>32,4e</t>
  </si>
  <si>
    <t>1,9e</t>
  </si>
  <si>
    <t>16,1u</t>
  </si>
  <si>
    <t>18,1u</t>
  </si>
  <si>
    <t>19,3u</t>
  </si>
  <si>
    <t>16,9u</t>
  </si>
  <si>
    <t>2,3u</t>
  </si>
  <si>
    <t>2,8u</t>
  </si>
  <si>
    <t>1,6u</t>
  </si>
  <si>
    <t>4,0u</t>
  </si>
  <si>
    <t>3,9u</t>
  </si>
  <si>
    <t>2,9u</t>
  </si>
  <si>
    <t>4,2u</t>
  </si>
  <si>
    <t>12,7d</t>
  </si>
  <si>
    <t>12,0d</t>
  </si>
  <si>
    <t>13,3d</t>
  </si>
  <si>
    <t>12,1d</t>
  </si>
  <si>
    <t>11,9d</t>
  </si>
  <si>
    <t>10,9d</t>
  </si>
  <si>
    <t>5,8d</t>
  </si>
  <si>
    <t>4,60p</t>
  </si>
  <si>
    <t>4,29p</t>
  </si>
  <si>
    <t>4,73b</t>
  </si>
  <si>
    <t>4,55p</t>
  </si>
  <si>
    <t>4,33p</t>
  </si>
  <si>
    <t>4,66b</t>
  </si>
  <si>
    <t>4,64p</t>
  </si>
  <si>
    <t>4,19p</t>
  </si>
  <si>
    <t>12,6d</t>
  </si>
  <si>
    <t>14,4d</t>
  </si>
  <si>
    <t>20,4d</t>
  </si>
  <si>
    <t>23,7d</t>
  </si>
  <si>
    <t>5,6d</t>
  </si>
  <si>
    <t>15,2d</t>
  </si>
  <si>
    <t>18,4d</t>
  </si>
  <si>
    <t>5,0p</t>
  </si>
  <si>
    <t>12,2p</t>
  </si>
  <si>
    <t>15,0d</t>
  </si>
  <si>
    <t>17,6p</t>
  </si>
  <si>
    <t>8,9p</t>
  </si>
  <si>
    <t>15,4p</t>
  </si>
  <si>
    <t>11,1p</t>
  </si>
  <si>
    <t>9,7p</t>
  </si>
  <si>
    <t>14,6p</t>
  </si>
  <si>
    <t>12p</t>
  </si>
  <si>
    <t>13,5p</t>
  </si>
  <si>
    <t>18,8p</t>
  </si>
  <si>
    <t>4,5p</t>
  </si>
  <si>
    <t>11,9p</t>
  </si>
  <si>
    <t>3,6e</t>
  </si>
  <si>
    <t>3,8p</t>
  </si>
  <si>
    <t>5,0u</t>
  </si>
  <si>
    <t>33,4u</t>
  </si>
  <si>
    <t>2,4u</t>
  </si>
  <si>
    <t>4,0bu</t>
  </si>
  <si>
    <t>20,5u</t>
  </si>
  <si>
    <t>5,9u</t>
  </si>
  <si>
    <t>8,3u</t>
  </si>
  <si>
    <t>10,5u</t>
  </si>
  <si>
    <t>8,5u</t>
  </si>
  <si>
    <t>43,9u</t>
  </si>
  <si>
    <t>20,8u</t>
  </si>
  <si>
    <t>6,8u</t>
  </si>
  <si>
    <t>20,6u</t>
  </si>
  <si>
    <t>3,1bu</t>
  </si>
  <si>
    <t>12,7u</t>
  </si>
  <si>
    <t>10,0u</t>
  </si>
  <si>
    <t>4,3u</t>
  </si>
  <si>
    <t>24,3u</t>
  </si>
  <si>
    <t>14,3u</t>
  </si>
  <si>
    <t>21,0u</t>
  </si>
  <si>
    <t>Účasť dospelých (25-64 rokov) na vzdelávaní za posledné 4 týždne, 2022</t>
  </si>
  <si>
    <t>Účasť dospelých (25-64 rokov) na vzdelávaní za posledných 12 mesiacov (bez zaškoľovania), 2016</t>
  </si>
  <si>
    <t>Podiel osôb (18-24 rokov), ktoré predčasne ukončili školskú dochádzku a odbornú prípravu, 2022</t>
  </si>
  <si>
    <t>Jednotlivci (16-74 rokov), ktorí majú základné alebo nadštandardné digitálne zručnosti, 2021</t>
  </si>
  <si>
    <t>Mladí ľudia (15-29 rokov), ktorí nie sú zamestnaní ani zapojení do procesu vzdelávania alebo odbornej prípravy (NEET), 2022</t>
  </si>
  <si>
    <t>Rozdiel v zamestnanosti žien a mužov, 2022</t>
  </si>
  <si>
    <t>Pomer príjmov horného a dolného kvintilu (S80/S20), 2022</t>
  </si>
  <si>
    <t>Miera vysokoškolsky vzdelanej populácie vo veku 30-34 rokov, 2022</t>
  </si>
  <si>
    <t>Práca na kratší pracovný čas vo veku 25-49 rokov, 2022</t>
  </si>
  <si>
    <t>Rozdiel v práci na kratší pracovný čas medzi mužmi a ženami (20-64 rokov), 2022</t>
  </si>
  <si>
    <t>Rozdiel v odmeňovaní žien a mužov v neupravenej forme, 2021</t>
  </si>
  <si>
    <t>Účasť nezamestnaných dospelých (18-64 rokov) na vzdelávaní za posledné 4 týždne, 2022</t>
  </si>
  <si>
    <t>69,5d</t>
  </si>
  <si>
    <t>74,0d</t>
  </si>
  <si>
    <t>64,1d</t>
  </si>
  <si>
    <t>71,2d</t>
  </si>
  <si>
    <t>75,0d</t>
  </si>
  <si>
    <t>77,0d</t>
  </si>
  <si>
    <t>23,0d</t>
  </si>
  <si>
    <t>34,9d</t>
  </si>
  <si>
    <t>77,2d</t>
  </si>
  <si>
    <t>82,7d</t>
  </si>
  <si>
    <t>57,7d</t>
  </si>
  <si>
    <t>56,9d</t>
  </si>
  <si>
    <t>12,9d</t>
  </si>
  <si>
    <t>7,3d</t>
  </si>
  <si>
    <t>7,1d</t>
  </si>
  <si>
    <t>11,3d</t>
  </si>
  <si>
    <t>7,5d</t>
  </si>
  <si>
    <t>29,8d</t>
  </si>
  <si>
    <t>17,3d</t>
  </si>
  <si>
    <t>11,7d</t>
  </si>
  <si>
    <t>11,8d</t>
  </si>
  <si>
    <t>5,7d</t>
  </si>
  <si>
    <t>2,0d</t>
  </si>
  <si>
    <t>6,1d</t>
  </si>
  <si>
    <t>1,9d</t>
  </si>
  <si>
    <t>0,9u</t>
  </si>
  <si>
    <t>4,1d</t>
  </si>
  <si>
    <t>2,1d</t>
  </si>
  <si>
    <t>73,6d</t>
  </si>
  <si>
    <t>69,9d</t>
  </si>
  <si>
    <t>70,7d</t>
  </si>
  <si>
    <t>78,2d</t>
  </si>
  <si>
    <t>76,6d</t>
  </si>
  <si>
    <t>32,7d</t>
  </si>
  <si>
    <t>42,2d</t>
  </si>
  <si>
    <t>87,4d</t>
  </si>
  <si>
    <t>88,2d</t>
  </si>
  <si>
    <t>65,4d</t>
  </si>
  <si>
    <t>60,3d</t>
  </si>
  <si>
    <t>10,7u</t>
  </si>
  <si>
    <t>30,8d</t>
  </si>
  <si>
    <t>10,2u</t>
  </si>
  <si>
    <t>5,6u</t>
  </si>
  <si>
    <t>12,0u</t>
  </si>
  <si>
    <t>28,9d</t>
  </si>
  <si>
    <t>18,5d</t>
  </si>
  <si>
    <t>8,6u</t>
  </si>
  <si>
    <t>15,5d</t>
  </si>
  <si>
    <t>9,1d</t>
  </si>
  <si>
    <t>15,7d</t>
  </si>
  <si>
    <t>16,6d</t>
  </si>
  <si>
    <t>59,0d</t>
  </si>
  <si>
    <t>57,6d</t>
  </si>
  <si>
    <t>36,9u</t>
  </si>
  <si>
    <t>38,3b</t>
  </si>
  <si>
    <t>58,8u</t>
  </si>
  <si>
    <t>33,0u</t>
  </si>
  <si>
    <t>26,5u</t>
  </si>
  <si>
    <t>18,9bu</t>
  </si>
  <si>
    <t>37,4b</t>
  </si>
  <si>
    <t>55,2u</t>
  </si>
  <si>
    <t>0,2u</t>
  </si>
  <si>
    <t>12,8d</t>
  </si>
  <si>
    <t>4,5d</t>
  </si>
  <si>
    <t>0,3u</t>
  </si>
  <si>
    <t>1,77b</t>
  </si>
  <si>
    <t>1,33b</t>
  </si>
  <si>
    <t>3,68b</t>
  </si>
  <si>
    <t>1,34b</t>
  </si>
  <si>
    <t>0,73b</t>
  </si>
  <si>
    <t>1,73b</t>
  </si>
  <si>
    <t>1,79b</t>
  </si>
  <si>
    <t>0,88b</t>
  </si>
  <si>
    <t>2,06b</t>
  </si>
  <si>
    <t>2,54b</t>
  </si>
  <si>
    <t>2,89b</t>
  </si>
  <si>
    <t>3,39b</t>
  </si>
  <si>
    <t>4,45b</t>
  </si>
  <si>
    <t>2,47b</t>
  </si>
  <si>
    <t>3,17b</t>
  </si>
  <si>
    <t>1,71b</t>
  </si>
  <si>
    <t>1,63b</t>
  </si>
  <si>
    <t>3,07b</t>
  </si>
  <si>
    <t>2,36b</t>
  </si>
  <si>
    <t>1,35b</t>
  </si>
  <si>
    <t>2,72b</t>
  </si>
  <si>
    <t>3,31b</t>
  </si>
  <si>
    <t>1,85b</t>
  </si>
  <si>
    <t>1,49b</t>
  </si>
  <si>
    <t>7,5p</t>
  </si>
  <si>
    <t>8,0p</t>
  </si>
  <si>
    <t>8,1p</t>
  </si>
  <si>
    <t>7,9p</t>
  </si>
  <si>
    <t>Miera zamestnanosti vo veku 20-64 rokov, 2022</t>
  </si>
  <si>
    <t>Miera zamestnanosti podľa veku, 2022</t>
  </si>
  <si>
    <t>Miera nezamestnanosti (15-74 rokov), 2022</t>
  </si>
  <si>
    <t>Miera nezamestnanosti podľa veku, 2022</t>
  </si>
  <si>
    <t>Miera dlhodobej nezamestnanosti (15-74 rokov), 2022</t>
  </si>
  <si>
    <t>HDPD na obyvateľa (index = 2008), 2021</t>
  </si>
  <si>
    <t>Miera ekonomickej aktivity (15-64 rokov), 2022</t>
  </si>
  <si>
    <t>Miera ekonomickej aktivity podľa veku, 2022</t>
  </si>
  <si>
    <t>Miera nezamestnanosti mladých ľudí (15-24 rokov), 2022</t>
  </si>
  <si>
    <t>Zamestnanie na súčasnom pracovnom mieste, v členení podľa trvania, 2022</t>
  </si>
  <si>
    <t>Miera prechodu z krátkodobého zamestnania na trvalé pracovné zmluvy, 2020</t>
  </si>
  <si>
    <t>Podiel nedobrovoľných dočasných zamestnancov, 2022</t>
  </si>
  <si>
    <t>Smrteľné pracovné úrazy na 100 000 pracovníkov, 2020</t>
  </si>
  <si>
    <t>Miera pracujúcich ohrozených chudobou, 2022</t>
  </si>
  <si>
    <t>21,0p</t>
  </si>
  <si>
    <t>16,7p</t>
  </si>
  <si>
    <t>22,1p</t>
  </si>
  <si>
    <t>18,0p</t>
  </si>
  <si>
    <t>19,8p</t>
  </si>
  <si>
    <t>15,3p</t>
  </si>
  <si>
    <t>27,4p</t>
  </si>
  <si>
    <t>18,1p</t>
  </si>
  <si>
    <t>20,8p</t>
  </si>
  <si>
    <t>15,1p</t>
  </si>
  <si>
    <t>21,3p</t>
  </si>
  <si>
    <t>21,7p</t>
  </si>
  <si>
    <t>14,9p</t>
  </si>
  <si>
    <t>16,0p</t>
  </si>
  <si>
    <t>22,0p</t>
  </si>
  <si>
    <t>13,8p</t>
  </si>
  <si>
    <t>48,8b</t>
  </si>
  <si>
    <t>27,4b</t>
  </si>
  <si>
    <t>42,0p</t>
  </si>
  <si>
    <t>25,8b</t>
  </si>
  <si>
    <t>31,2p</t>
  </si>
  <si>
    <t>30,3b</t>
  </si>
  <si>
    <t>33,6b</t>
  </si>
  <si>
    <t>36,7b</t>
  </si>
  <si>
    <t>26,4b</t>
  </si>
  <si>
    <t>33,8b</t>
  </si>
  <si>
    <t>23,7b</t>
  </si>
  <si>
    <t>37,3b</t>
  </si>
  <si>
    <t>48,7b</t>
  </si>
  <si>
    <t>36,8b</t>
  </si>
  <si>
    <t>52,3b</t>
  </si>
  <si>
    <t>19,2b</t>
  </si>
  <si>
    <t>26,5b</t>
  </si>
  <si>
    <t>39,8p</t>
  </si>
  <si>
    <t>23,9b</t>
  </si>
  <si>
    <t>29,8p</t>
  </si>
  <si>
    <t>22,7b</t>
  </si>
  <si>
    <t>28,5b</t>
  </si>
  <si>
    <t>36,0b</t>
  </si>
  <si>
    <t>26,1b</t>
  </si>
  <si>
    <t>36,2b</t>
  </si>
  <si>
    <t>40,4b</t>
  </si>
  <si>
    <t>37,6b</t>
  </si>
  <si>
    <t>49,0b</t>
  </si>
  <si>
    <t>44,5b</t>
  </si>
  <si>
    <t>56,1b</t>
  </si>
  <si>
    <t>27,7b</t>
  </si>
  <si>
    <t>44,5p</t>
  </si>
  <si>
    <t>28,0b</t>
  </si>
  <si>
    <t>32,8p</t>
  </si>
  <si>
    <t>28,2b</t>
  </si>
  <si>
    <t>32,8b</t>
  </si>
  <si>
    <t>31,4b</t>
  </si>
  <si>
    <t>39,7b</t>
  </si>
  <si>
    <t>39,2b</t>
  </si>
  <si>
    <t>25,7p</t>
  </si>
  <si>
    <t>12,3p</t>
  </si>
  <si>
    <t>18,6p</t>
  </si>
  <si>
    <t>58,1u</t>
  </si>
  <si>
    <t>68,0u</t>
  </si>
  <si>
    <t>36,0p</t>
  </si>
  <si>
    <t>41,2p</t>
  </si>
  <si>
    <t>69,4u</t>
  </si>
  <si>
    <t>6,5p</t>
  </si>
  <si>
    <t>2,5p</t>
  </si>
  <si>
    <t>56,2p</t>
  </si>
  <si>
    <t>54,7b</t>
  </si>
  <si>
    <t>0,1p</t>
  </si>
  <si>
    <t>3,9p</t>
  </si>
  <si>
    <t>0,2p</t>
  </si>
  <si>
    <t>5,8e</t>
  </si>
  <si>
    <t>8b</t>
  </si>
  <si>
    <t>0,57p</t>
  </si>
  <si>
    <t>0,42p</t>
  </si>
  <si>
    <t>0,89b</t>
  </si>
  <si>
    <t>0,55p</t>
  </si>
  <si>
    <t>0,97b</t>
  </si>
  <si>
    <t>0,59p</t>
  </si>
  <si>
    <t>0,47p</t>
  </si>
  <si>
    <t>0,85b</t>
  </si>
  <si>
    <t>2,7p</t>
  </si>
  <si>
    <t>2,8p</t>
  </si>
  <si>
    <t>7,1p</t>
  </si>
  <si>
    <t>2,6p</t>
  </si>
  <si>
    <t>10,3p</t>
  </si>
  <si>
    <t>4,4p</t>
  </si>
  <si>
    <t>9,2p</t>
  </si>
  <si>
    <t>4,6p</t>
  </si>
  <si>
    <t>Populácia ohrozená chudobou alebo sociálnym vylúčením, 2022</t>
  </si>
  <si>
    <t>Populácia ohrozená chudobou alebo sociálnym vylúčením podľa veku, 2022</t>
  </si>
  <si>
    <t>Deti mladšie ako 18 rokov v riziku chudoby alebo sociálneho vylúčenia, 2022</t>
  </si>
  <si>
    <t>Vplyv sociálnych transferov okrem dôchodkov na znižovanie chudoby, 2022</t>
  </si>
  <si>
    <t>Rozdiel v zamestnanosti osôb so zdravotným postihnutím podľa miery obmedzenia, 2022</t>
  </si>
  <si>
    <t>Miera nadmerného zaťaženia nákladmi na bývanie, 2022</t>
  </si>
  <si>
    <t>Deti mladšie ako 3 roky navštevujúce zariadenia formálnej starostlivosti, 2022</t>
  </si>
  <si>
    <t>Subjektívne neuspokojená potreba lekárskej starostlivosti, 2022</t>
  </si>
  <si>
    <t>Miera vážnej deprivácie v oblasti bývania podľa držby, 2020</t>
  </si>
  <si>
    <t>Agregovaná miera náhrady dôchodkov, 2022</t>
  </si>
  <si>
    <t>Stredná dĺžka života v zdraví vo veku 65 rokov, 2021</t>
  </si>
  <si>
    <t>Miera závažnej materiálnej a sociálnej deprivácie, 2022</t>
  </si>
  <si>
    <t>Miera závažnej materiálnej a sociálnej deprivácie detí mladších ako 18 rokov, 2022</t>
  </si>
  <si>
    <t>Zdroj: ŠÚ SR, Eurostat</t>
  </si>
  <si>
    <t>Graf 4.3 Vývoj miery rizika chudoby na Slovensku (2015 – 2022)</t>
  </si>
  <si>
    <t>Zdroj: Eurostat, ŠÚ SR</t>
  </si>
  <si>
    <t>EU SILC 2021</t>
  </si>
  <si>
    <t>EU SILC 2022</t>
  </si>
  <si>
    <t>Graf 4.4 Vývoj miery rizika chudoby zakotvenej v čase (2019) </t>
  </si>
  <si>
    <t>Miera rizika chudoby zakotvená v čase (2019 - 2022)</t>
  </si>
  <si>
    <t>Graf 4.5 Miera rizika chudoby podľa vekovej štruktúry (2022)</t>
  </si>
  <si>
    <t xml:space="preserve">Zdroj: Eurostat, ŠÚ SR </t>
  </si>
  <si>
    <t>Graf 4.6 Porovnanie miery rizika chudoby podľa typu domácnosti (2019 a 2022)</t>
  </si>
  <si>
    <t>jednotlivec vo veku 65 a viac rokov</t>
  </si>
  <si>
    <t>Internet</t>
  </si>
  <si>
    <t>Výmena šatstva</t>
  </si>
  <si>
    <t>Dva páry obuvi</t>
  </si>
  <si>
    <t>Tyždenne minúť menšiu sumu peňazí</t>
  </si>
  <si>
    <t>Voľnočasové aktivity</t>
  </si>
  <si>
    <t>Stretnutie s blízkymi</t>
  </si>
  <si>
    <t>Neočakávané výdavky</t>
  </si>
  <si>
    <t>Dovolenka</t>
  </si>
  <si>
    <t>Primerané teplo</t>
  </si>
  <si>
    <t>Opotrebovaný nábytok</t>
  </si>
  <si>
    <t>Tabuľka 1 Zoznam vybraných indikátorov sociálnej inklúzie (2015 – 2022)</t>
  </si>
  <si>
    <t>Miera rizika chudoby alebo sociálneho vylúčenia  - podľa vybraných typov domácností</t>
  </si>
  <si>
    <t>Osoby, ktoré predčasne ukončili vzdelávanie a nepokračujú v ďalšom vzdelávaní (18-24)</t>
  </si>
  <si>
    <t>X</t>
  </si>
  <si>
    <t>Miera rizika chudoby podľa intenzity práce domácnosti (vek 18-64)</t>
  </si>
  <si>
    <t xml:space="preserve">          jednotlivec vo veku 65 a viac rokov</t>
  </si>
  <si>
    <t xml:space="preserve">          dvaja dospelí, najmenej jeden vo veku 65 a viac rokov</t>
  </si>
  <si>
    <t>Miera rizika chudoby zakotvená v čase (2019) - celá populácia</t>
  </si>
  <si>
    <t>Miera rizika chudoby zakotvená v čase (2019) vo veku 0-17</t>
  </si>
  <si>
    <t>Miera rizika chudoby zakotvená v čase (2019) vo veku 18-64</t>
  </si>
  <si>
    <t>Miera rizika chudoby zakotvená v čase (2019) vo veku 65+</t>
  </si>
  <si>
    <t>Deprivácia bývaním podľa položiek - celá populácia</t>
  </si>
  <si>
    <t>Graf 4.2 Miera rizika chudoby v jednotlivých štátoch EÚ, EU SILC 2022</t>
  </si>
  <si>
    <t xml:space="preserve">Graf 4.7 Vývoj miery materiálnej a sociálnej deprivácie </t>
  </si>
  <si>
    <t>Graf 4.1a Podiel ľudí v riziku chudoby alebo sociálneho vylúčenia, EU SILC 2022</t>
  </si>
  <si>
    <t>Zdroj: ŠÚ SR, EU SILC 2022, UDB</t>
  </si>
  <si>
    <t>Graf 4.1b Podiel ľudí v riziku chudoby alebo sociálneho vylúčenia, EU SILC 2021</t>
  </si>
  <si>
    <t>Zdroj: ŠÚ SR, EU SILC 2021, UDB</t>
  </si>
  <si>
    <t xml:space="preserve">Graf 4.8 Položky materiálnej a sociálnej  deprivácie za vybrané obdobie (% populácie SR) </t>
  </si>
  <si>
    <t>dvaja dospelí, najmenej jeden vo veku 65 a viac rokov</t>
  </si>
  <si>
    <t xml:space="preserve">          jednotlivec</t>
  </si>
  <si>
    <t>Zoznam tabuliek a grafov použitých v Správe o sociálnej situácii obyvateľstva Slovenskej republiky za rok 2022 v 4. a 5. kapitole a ich prílohách</t>
  </si>
  <si>
    <t>SoSS - Správa o sociálnej situácii obyvateľstva Slovenskej republiky za rok 2022</t>
  </si>
  <si>
    <t>Podiel ľudí v riziku chudoby alebo sociálneho vylúčenia, EU SILC 2022</t>
  </si>
  <si>
    <t>Podiel ľudí v riziku chudoby alebo sociálneho vylúčenia, EU SILC 2021</t>
  </si>
  <si>
    <t>Tabuľka 4.1 Vývoj jednotlivých indikátorov tvoriacich zoskupenie indikátorov, ako aj samotnej miery rizika chudoby alebo sociálneho vylúčenia v %</t>
  </si>
  <si>
    <t>Obrázok 1 Index rodovej rovnosti v SR za rok 2022</t>
  </si>
  <si>
    <t>Zdroj: EIGE</t>
  </si>
  <si>
    <t>Miera zamestnanosti (v %, 20-64 rokov, 2022, ŠÚ SR, Eurostat)</t>
  </si>
  <si>
    <t>Miera zamestnanosti (v %, 15-64 rokov, 2022, ŠÚ SR, Eurostat)</t>
  </si>
  <si>
    <t>Miera zamestnanosti mladých (v %, 15-24 rokov, 2022, ŠÚ SR, Eurostat)</t>
  </si>
  <si>
    <t>Miera zamestnanosti starších (v %, 55-64 rokov, 2022, ŠÚ SR, Eurostat)</t>
  </si>
  <si>
    <t>Miera nezamestnanosti (v %, všetky vekové skupiny, 2022, ŠÚ SR, Eurostat)</t>
  </si>
  <si>
    <t>Miera nezamestnanosti mladých (v %, 15-24 rokov, 2022, ŠÚ SR,  Eurostat)</t>
  </si>
  <si>
    <t>Mzdový rozdiel medzi ženami a mužmi (v % hodinovej hrubej mzdy, 2021, ŠÚ SR,  Eurostat)</t>
  </si>
  <si>
    <t>Podiel populácie vo veku 30-34 rokov s vysokoškolským vzdelaním (v %; ISCED 5-8, 2022, ŠÚ SR, Eurostat)</t>
  </si>
  <si>
    <t>Skorý odchod zo vzdelávania - populácia vo veku 18-24 rokov s nižším ako stredoškolským vzdelaním (v %; ISCED 0-2, 2022, ŠÚ SR, Eurostat)</t>
  </si>
  <si>
    <t>Mladí ľudia vo veku 15-24 rokov mimo zamestnania i vzdelávania - NEET (v %, 2022, ŠÚ SR, Eurostat)</t>
  </si>
  <si>
    <t>Miera rizika príjmovej chudoby (v %, 2022, ŠÚ SR, Eurostat)</t>
  </si>
  <si>
    <t>Miera rizika príjmovej chudoby starších (v %, 65 a viac rokov, 2022, ŠÚ SR, Eurostat)</t>
  </si>
  <si>
    <t>Miera rizika chudoby alebo sociálneho vylúčenia jednorodičovských rodín (v %, najmenej 1 dieťa, 2022, ŠÚ SR, Eurostat) ***</t>
  </si>
  <si>
    <t>Podiel ľudí žijúcich v domácnostiach s veľmi nízkou intenzitou práce (v %, populácia 0-64 rokov, 2022, ŠÚ SR, Eurostat)</t>
  </si>
  <si>
    <t>Miera pretrvávajúcej príjmovej chudoby (v %, 2021, ŠÚ SR, Eurostat)</t>
  </si>
  <si>
    <t>Miera závažnej materiálnej a sociálnej deprivácie (v %, 2022, ŠÚ SR, Eurostat)</t>
  </si>
  <si>
    <t>Miera rizika chudoby alebo sociálneho vylúčenia (v %, 2022, ŠÚ SR, Eurostat)</t>
  </si>
  <si>
    <t>Miera rizika chudoby alebo sociálneho vylúčenia starších (v %, 55+ rokov, 2022, ŠÚ SR, Eurostat)</t>
  </si>
  <si>
    <t>Stredná dĺžka života pri narodení (v rokoch, SR 2021, ŠÚ SR, EÚ 2020, Eurostat)</t>
  </si>
  <si>
    <t>Stredná dĺžka života pri narodení v zdraví (v rokoch, 2020, ŠÚ SR, Eurostat)  (aktuálnejšie údaje za Slovensko nie sú k dispozícii)</t>
  </si>
  <si>
    <t>Politická participácia na európskej úrovni (v %, Európsky parlament, 2022, EP/EIGE**)</t>
  </si>
  <si>
    <t>Politická participácia na národnej úrovni (v %, národné parlamenty, 2022, NR SR/EIGE**)</t>
  </si>
  <si>
    <t>Politická participácia v národných vládach (v %, 2022, vláda SR/EIGE**)</t>
  </si>
  <si>
    <t>Politická participácia na regionálnej úrovni - vo vedení regionálnych zastupiteľstiev (v %, 2022, EIGE**)</t>
  </si>
  <si>
    <t xml:space="preserve">Politická participácia na regionálnej úrovni - zastúpenie v krajských/regionálnych zastupiteľstvách (v %, 2022, EIGE**) </t>
  </si>
  <si>
    <t>Politická participácia na úrovni miest a obcí - primátori/-ky a starostovia/-tky (v %, 2022, EIGE**)</t>
  </si>
  <si>
    <t>Politická participácia - vedenie politických strán s najmenej 5 % miest v národných parlamentoch (v %, 2022, EIGE**)</t>
  </si>
  <si>
    <t>Miera participácie na riadení v najväčších firmách kótovaných na burze (vedúci pracovníci/pracovníčky v %, 2022, EIGE**)</t>
  </si>
  <si>
    <t>Skladba Najvyššieho súdu, členenie podľa pohlavia (v %, 2022 EIGE**)</t>
  </si>
  <si>
    <t>ŠÚ SR, EU SILC 2022, UDB</t>
  </si>
  <si>
    <t>ŠÚ SR, EU SILC 2021, UDB</t>
  </si>
  <si>
    <t>Tabuľka 4.1</t>
  </si>
  <si>
    <t>Vývoj jednotlivých indikátorov tvoriacich zoskupenie indikátorov, ako aj samotnej miery rizika chudoby alebo sociálneho vylúčenia v %</t>
  </si>
  <si>
    <t>Miera rizika chudoby v jednotlivých štátoch EÚ, EU SILC 2022</t>
  </si>
  <si>
    <t>Vývoj miery rizika chudoby na Slovensku (2015 – 2022)</t>
  </si>
  <si>
    <t>Vývoj hranice rizika chudoby v rokoch 2015 až 2022  – domácnosť jednotlivca</t>
  </si>
  <si>
    <t>Vývoj miery rizika chudoby zakotvenej v čase (2019) </t>
  </si>
  <si>
    <t>Miera rizika chudoby podľa vekovej štruktúry (2022)</t>
  </si>
  <si>
    <t>Porovnanie miery rizika chudoby podľa typu domácnosti (2021 a 2022)</t>
  </si>
  <si>
    <t>Vývoj miery materiálnej a sociálnej deprivácie v rokoch 2015 - 2022</t>
  </si>
  <si>
    <t>Zoznam vybraných indikátorov sociálnej inklúzie (2015 – 2022)</t>
  </si>
  <si>
    <t>Analýza dát vyplývajúcich z prevádzky národnej linky pre ženy zažívajúce násilie za rok 2022; Štatistické spracovanie obsahu prijatých prichádzajúcich hovorov: kolektív poradkýň Národnej linky pre ženy zažívajúce násili</t>
  </si>
  <si>
    <t>Eurostat, údaje za SR poskytuje ŠÚ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</si>
</sst>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00"/>
    <numFmt numFmtId="168" formatCode="General\ &quot;(b)&quot;"/>
  </numFmts>
  <fonts count="59"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1"/>
      <color theme="1"/>
      <name val="Arial Narrow"/>
      <family val="2"/>
      <charset val="238"/>
    </font>
    <font>
      <sz val="11"/>
      <color theme="1"/>
      <name val="Arial Narrow"/>
      <family val="2"/>
      <charset val="238"/>
    </font>
    <font>
      <i/>
      <sz val="11"/>
      <color theme="1"/>
      <name val="Arial Narrow"/>
      <family val="2"/>
      <charset val="238"/>
    </font>
    <font>
      <b/>
      <sz val="11"/>
      <color rgb="FF00B050"/>
      <name val="Arial Narrow"/>
      <family val="2"/>
      <charset val="238"/>
    </font>
    <font>
      <i/>
      <sz val="11"/>
      <color rgb="FF000000"/>
      <name val="Arial Narrow"/>
      <family val="2"/>
      <charset val="238"/>
    </font>
    <font>
      <b/>
      <sz val="11"/>
      <color rgb="FF000000"/>
      <name val="Arial Narrow"/>
      <family val="2"/>
      <charset val="238"/>
    </font>
    <font>
      <b/>
      <sz val="11"/>
      <name val="Arial Narrow"/>
      <family val="2"/>
      <charset val="238"/>
    </font>
    <font>
      <b/>
      <sz val="11"/>
      <color rgb="FFFFFFFF"/>
      <name val="Arial Narrow"/>
      <family val="2"/>
      <charset val="238"/>
    </font>
    <font>
      <sz val="11"/>
      <name val="Arial Narrow"/>
      <family val="2"/>
      <charset val="238"/>
    </font>
    <font>
      <b/>
      <i/>
      <sz val="11"/>
      <color theme="1"/>
      <name val="Arial Narrow"/>
      <family val="2"/>
      <charset val="238"/>
    </font>
    <font>
      <b/>
      <sz val="11"/>
      <color rgb="FFFF0000"/>
      <name val="Arial Narrow"/>
      <family val="2"/>
      <charset val="238"/>
    </font>
    <font>
      <sz val="10"/>
      <color theme="1"/>
      <name val="Arial Narrow"/>
      <family val="2"/>
      <charset val="238"/>
    </font>
    <font>
      <sz val="10"/>
      <name val="Arial Narrow"/>
      <family val="2"/>
      <charset val="238"/>
    </font>
    <font>
      <b/>
      <sz val="10"/>
      <color theme="0"/>
      <name val="Arial Narrow"/>
      <family val="2"/>
      <charset val="238"/>
    </font>
    <font>
      <i/>
      <sz val="10"/>
      <color rgb="FF000000"/>
      <name val="Arial Narrow"/>
      <family val="2"/>
      <charset val="238"/>
    </font>
    <font>
      <b/>
      <sz val="10"/>
      <name val="Arial Narrow"/>
      <family val="2"/>
      <charset val="238"/>
    </font>
    <font>
      <u/>
      <sz val="11"/>
      <color rgb="FFB7194A"/>
      <name val="Arial Narrow"/>
      <family val="2"/>
      <charset val="238"/>
    </font>
    <font>
      <u/>
      <sz val="11"/>
      <color rgb="FFE85E89"/>
      <name val="Arial Narrow"/>
      <family val="2"/>
      <charset val="238"/>
    </font>
    <font>
      <i/>
      <sz val="11"/>
      <name val="Arial Narrow"/>
      <family val="2"/>
      <charset val="238"/>
    </font>
    <font>
      <sz val="11"/>
      <color rgb="FF000000"/>
      <name val="Arial Narrow"/>
      <family val="2"/>
      <charset val="238"/>
    </font>
    <font>
      <sz val="11"/>
      <color theme="5"/>
      <name val="Arial Narrow"/>
      <family val="2"/>
      <charset val="238"/>
    </font>
    <font>
      <b/>
      <sz val="11"/>
      <color theme="0"/>
      <name val="Arial Narrow"/>
      <family val="2"/>
      <charset val="238"/>
    </font>
    <font>
      <sz val="11"/>
      <color rgb="FFB7194A"/>
      <name val="Arial Narrow"/>
      <family val="2"/>
      <charset val="238"/>
    </font>
    <font>
      <b/>
      <sz val="9"/>
      <color theme="0"/>
      <name val="Arial Narrow"/>
      <family val="2"/>
      <charset val="238"/>
    </font>
    <font>
      <sz val="9"/>
      <color theme="1"/>
      <name val="Arial Narrow"/>
      <family val="2"/>
      <charset val="238"/>
    </font>
    <font>
      <b/>
      <sz val="8.5"/>
      <color rgb="FFFFFFFF"/>
      <name val="Arial Narrow"/>
      <family val="2"/>
      <charset val="238"/>
    </font>
    <font>
      <b/>
      <sz val="8.5"/>
      <color theme="0"/>
      <name val="Arial Narrow"/>
      <family val="2"/>
      <charset val="238"/>
    </font>
    <font>
      <b/>
      <sz val="8.5"/>
      <name val="Arial Narrow"/>
      <family val="2"/>
      <charset val="238"/>
    </font>
    <font>
      <sz val="8.5"/>
      <color rgb="FF000000"/>
      <name val="Arial Narrow"/>
      <family val="2"/>
      <charset val="238"/>
    </font>
    <font>
      <sz val="12"/>
      <color theme="1"/>
      <name val="Arial Narrow"/>
      <family val="2"/>
      <charset val="238"/>
    </font>
    <font>
      <i/>
      <sz val="9"/>
      <color theme="1"/>
      <name val="Arial Narrow"/>
      <family val="2"/>
      <charset val="238"/>
    </font>
    <font>
      <sz val="11"/>
      <color rgb="FF0070C0"/>
      <name val="Arial Narrow"/>
      <family val="2"/>
      <charset val="238"/>
    </font>
    <font>
      <sz val="11"/>
      <color theme="1"/>
      <name val="Calibri"/>
      <family val="2"/>
      <scheme val="minor"/>
    </font>
    <font>
      <i/>
      <sz val="10"/>
      <name val="Arial Narrow"/>
      <family val="2"/>
      <charset val="238"/>
    </font>
    <font>
      <b/>
      <sz val="11"/>
      <color rgb="FF7030A0"/>
      <name val="Arial Narrow"/>
      <family val="2"/>
      <charset val="238"/>
    </font>
    <font>
      <sz val="11"/>
      <color rgb="FF7030A0"/>
      <name val="Arial Narrow"/>
      <family val="2"/>
      <charset val="238"/>
    </font>
    <font>
      <vertAlign val="superscript"/>
      <sz val="11"/>
      <color rgb="FF000000"/>
      <name val="Arial Narrow"/>
      <family val="2"/>
      <charset val="238"/>
    </font>
    <font>
      <i/>
      <sz val="10"/>
      <color theme="1"/>
      <name val="Arial Narrow"/>
      <family val="2"/>
      <charset val="238"/>
    </font>
    <font>
      <i/>
      <vertAlign val="superscript"/>
      <sz val="10"/>
      <color theme="1"/>
      <name val="Arial Narrow"/>
      <family val="2"/>
      <charset val="238"/>
    </font>
    <font>
      <b/>
      <sz val="11"/>
      <color theme="1"/>
      <name val="Calibri"/>
      <family val="2"/>
      <charset val="238"/>
      <scheme val="minor"/>
    </font>
    <font>
      <b/>
      <sz val="8.5"/>
      <color theme="1"/>
      <name val="Arial Narrow"/>
      <family val="2"/>
      <charset val="238"/>
    </font>
    <font>
      <sz val="8.5"/>
      <color theme="1"/>
      <name val="Arial Narrow"/>
      <family val="2"/>
      <charset val="238"/>
    </font>
    <font>
      <b/>
      <sz val="9"/>
      <color theme="1"/>
      <name val="Arial Narrow"/>
      <family val="2"/>
      <charset val="238"/>
    </font>
    <font>
      <b/>
      <sz val="9"/>
      <color rgb="FFFFFFFF"/>
      <name val="Arial Narrow"/>
      <family val="2"/>
      <charset val="238"/>
    </font>
    <font>
      <i/>
      <sz val="9"/>
      <name val="Arial Narrow"/>
      <family val="2"/>
      <charset val="238"/>
    </font>
    <font>
      <i/>
      <sz val="8"/>
      <color theme="1"/>
      <name val="Arial Narrow"/>
      <family val="2"/>
      <charset val="238"/>
    </font>
    <font>
      <b/>
      <sz val="8"/>
      <color rgb="FFFFFFFF"/>
      <name val="Arial Narrow"/>
      <family val="2"/>
      <charset val="238"/>
    </font>
    <font>
      <sz val="10"/>
      <color theme="1"/>
      <name val="Times New Roman"/>
      <family val="1"/>
      <charset val="238"/>
    </font>
    <font>
      <b/>
      <sz val="8"/>
      <color theme="1"/>
      <name val="Arial Narrow"/>
      <family val="2"/>
      <charset val="238"/>
    </font>
    <font>
      <sz val="8"/>
      <color theme="1"/>
      <name val="Arial Narrow"/>
      <family val="2"/>
      <charset val="238"/>
    </font>
    <font>
      <b/>
      <sz val="7"/>
      <color theme="1"/>
      <name val="Arial Narrow"/>
      <family val="2"/>
      <charset val="238"/>
    </font>
    <font>
      <sz val="8"/>
      <color rgb="FF000000"/>
      <name val="Arial Narrow"/>
      <family val="2"/>
      <charset val="238"/>
    </font>
    <font>
      <sz val="10"/>
      <color theme="1"/>
      <name val="Calibri"/>
      <family val="2"/>
      <charset val="238"/>
      <scheme val="minor"/>
    </font>
    <font>
      <b/>
      <sz val="10"/>
      <color theme="0"/>
      <name val="Calibri"/>
      <family val="2"/>
    </font>
    <font>
      <sz val="9"/>
      <color rgb="FF000000"/>
      <name val="Arial Narrow"/>
      <family val="2"/>
      <charset val="238"/>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B7194A"/>
        <bgColor indexed="64"/>
      </patternFill>
    </fill>
    <fill>
      <patternFill patternType="solid">
        <fgColor rgb="FFF4B2C6"/>
        <bgColor indexed="64"/>
      </patternFill>
    </fill>
    <fill>
      <patternFill patternType="solid">
        <fgColor rgb="FFFAACBF"/>
        <bgColor indexed="64"/>
      </patternFill>
    </fill>
  </fills>
  <borders count="93">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thin">
        <color indexed="64"/>
      </left>
      <right/>
      <top style="thin">
        <color indexed="64"/>
      </top>
      <bottom style="thin">
        <color indexed="64"/>
      </bottom>
      <diagonal/>
    </border>
    <border>
      <left style="medium">
        <color rgb="FFB7194A"/>
      </left>
      <right style="medium">
        <color rgb="FFB7194A"/>
      </right>
      <top style="medium">
        <color rgb="FFB7194A"/>
      </top>
      <bottom/>
      <diagonal/>
    </border>
    <border>
      <left/>
      <right/>
      <top style="medium">
        <color rgb="FFB7194A"/>
      </top>
      <bottom style="medium">
        <color rgb="FFB7194A"/>
      </bottom>
      <diagonal/>
    </border>
    <border>
      <left/>
      <right/>
      <top/>
      <bottom style="medium">
        <color rgb="FFB7194A"/>
      </bottom>
      <diagonal/>
    </border>
    <border>
      <left style="medium">
        <color rgb="FFB7194A"/>
      </left>
      <right/>
      <top/>
      <bottom style="medium">
        <color rgb="FFB7194A"/>
      </bottom>
      <diagonal/>
    </border>
    <border>
      <left style="medium">
        <color rgb="FFB7194A"/>
      </left>
      <right style="medium">
        <color rgb="FFB7194A"/>
      </right>
      <top/>
      <bottom/>
      <diagonal/>
    </border>
    <border>
      <left/>
      <right style="medium">
        <color rgb="FFB7194A"/>
      </right>
      <top/>
      <bottom/>
      <diagonal/>
    </border>
    <border>
      <left style="medium">
        <color rgb="FFB7194A"/>
      </left>
      <right/>
      <top style="medium">
        <color rgb="FFB7194A"/>
      </top>
      <bottom style="medium">
        <color rgb="FFB7194A"/>
      </bottom>
      <diagonal/>
    </border>
    <border>
      <left style="medium">
        <color rgb="FFB7194A"/>
      </left>
      <right/>
      <top style="medium">
        <color rgb="FFB7194A"/>
      </top>
      <bottom/>
      <diagonal/>
    </border>
    <border>
      <left/>
      <right/>
      <top style="medium">
        <color rgb="FFB7194A"/>
      </top>
      <bottom/>
      <diagonal/>
    </border>
    <border>
      <left style="medium">
        <color rgb="FFB7194A"/>
      </left>
      <right/>
      <top/>
      <bottom/>
      <diagonal/>
    </border>
    <border>
      <left style="thin">
        <color rgb="FFB7194A"/>
      </left>
      <right/>
      <top/>
      <bottom/>
      <diagonal/>
    </border>
    <border>
      <left/>
      <right style="thin">
        <color rgb="FFB7194A"/>
      </right>
      <top/>
      <bottom/>
      <diagonal/>
    </border>
    <border>
      <left style="thin">
        <color rgb="FFB7194A"/>
      </left>
      <right style="thin">
        <color rgb="FFB7194A"/>
      </right>
      <top/>
      <bottom/>
      <diagonal/>
    </border>
    <border>
      <left/>
      <right style="thin">
        <color rgb="FFB7194A"/>
      </right>
      <top style="thin">
        <color rgb="FFB7194A"/>
      </top>
      <bottom style="thin">
        <color rgb="FFB7194A"/>
      </bottom>
      <diagonal/>
    </border>
    <border>
      <left style="thin">
        <color rgb="FFB7194A"/>
      </left>
      <right style="medium">
        <color rgb="FFB7194A"/>
      </right>
      <top/>
      <bottom/>
      <diagonal/>
    </border>
    <border>
      <left/>
      <right/>
      <top style="medium">
        <color theme="0"/>
      </top>
      <bottom style="medium">
        <color rgb="FFB7194A"/>
      </bottom>
      <diagonal/>
    </border>
    <border>
      <left style="medium">
        <color theme="0"/>
      </left>
      <right/>
      <top style="medium">
        <color rgb="FFB7194A"/>
      </top>
      <bottom/>
      <diagonal/>
    </border>
    <border>
      <left style="medium">
        <color theme="0"/>
      </left>
      <right/>
      <top style="medium">
        <color rgb="FFB7194A"/>
      </top>
      <bottom style="medium">
        <color theme="0"/>
      </bottom>
      <diagonal/>
    </border>
    <border>
      <left/>
      <right/>
      <top style="medium">
        <color rgb="FFB7194A"/>
      </top>
      <bottom style="medium">
        <color theme="0"/>
      </bottom>
      <diagonal/>
    </border>
    <border>
      <left style="medium">
        <color theme="0"/>
      </left>
      <right/>
      <top/>
      <bottom/>
      <diagonal/>
    </border>
    <border>
      <left style="thin">
        <color rgb="FFB7194A"/>
      </left>
      <right/>
      <top/>
      <bottom style="medium">
        <color rgb="FFB7194A"/>
      </bottom>
      <diagonal/>
    </border>
    <border>
      <left/>
      <right style="thin">
        <color rgb="FFB7194A"/>
      </right>
      <top/>
      <bottom style="medium">
        <color rgb="FFB7194A"/>
      </bottom>
      <diagonal/>
    </border>
    <border>
      <left style="thin">
        <color rgb="FFB7194A"/>
      </left>
      <right style="thin">
        <color rgb="FFB7194A"/>
      </right>
      <top/>
      <bottom style="medium">
        <color rgb="FFB7194A"/>
      </bottom>
      <diagonal/>
    </border>
    <border>
      <left/>
      <right style="medium">
        <color theme="0"/>
      </right>
      <top style="medium">
        <color rgb="FFB7194A"/>
      </top>
      <bottom style="medium">
        <color theme="0"/>
      </bottom>
      <diagonal/>
    </border>
    <border>
      <left style="medium">
        <color rgb="FFB7194A"/>
      </left>
      <right style="medium">
        <color rgb="FFB7194A"/>
      </right>
      <top style="medium">
        <color theme="0"/>
      </top>
      <bottom/>
      <diagonal/>
    </border>
    <border>
      <left style="thin">
        <color rgb="FFB7194A"/>
      </left>
      <right style="thin">
        <color rgb="FFB7194A"/>
      </right>
      <top style="thin">
        <color rgb="FFB7194A"/>
      </top>
      <bottom style="thin">
        <color rgb="FFB7194A"/>
      </bottom>
      <diagonal/>
    </border>
    <border>
      <left style="thin">
        <color rgb="FFB7194A"/>
      </left>
      <right style="medium">
        <color rgb="FFB7194A"/>
      </right>
      <top style="thin">
        <color rgb="FFB7194A"/>
      </top>
      <bottom style="thin">
        <color rgb="FFB7194A"/>
      </bottom>
      <diagonal/>
    </border>
    <border>
      <left style="medium">
        <color rgb="FFB7194A"/>
      </left>
      <right style="medium">
        <color rgb="FFB7194A"/>
      </right>
      <top style="medium">
        <color rgb="FFB7194A"/>
      </top>
      <bottom style="thin">
        <color rgb="FFB7194A"/>
      </bottom>
      <diagonal/>
    </border>
    <border>
      <left style="medium">
        <color rgb="FFB7194A"/>
      </left>
      <right style="medium">
        <color rgb="FFB7194A"/>
      </right>
      <top style="thin">
        <color rgb="FFB7194A"/>
      </top>
      <bottom style="thin">
        <color rgb="FFB7194A"/>
      </bottom>
      <diagonal/>
    </border>
    <border>
      <left/>
      <right/>
      <top/>
      <bottom style="thin">
        <color indexed="64"/>
      </bottom>
      <diagonal/>
    </border>
    <border>
      <left style="thin">
        <color rgb="FFC00000"/>
      </left>
      <right style="thin">
        <color rgb="FFC00000"/>
      </right>
      <top style="thin">
        <color rgb="FFC00000"/>
      </top>
      <bottom style="thin">
        <color rgb="FFC00000"/>
      </bottom>
      <diagonal/>
    </border>
    <border>
      <left style="medium">
        <color theme="0"/>
      </left>
      <right/>
      <top/>
      <bottom style="medium">
        <color rgb="FFB7194A"/>
      </bottom>
      <diagonal/>
    </border>
    <border>
      <left style="thin">
        <color theme="0"/>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right style="medium">
        <color theme="0"/>
      </right>
      <top/>
      <bottom style="medium">
        <color rgb="FFB7194A"/>
      </bottom>
      <diagonal/>
    </border>
    <border>
      <left style="medium">
        <color theme="0"/>
      </left>
      <right/>
      <top style="medium">
        <color rgb="FFB7194A"/>
      </top>
      <bottom style="thin">
        <color theme="0"/>
      </bottom>
      <diagonal/>
    </border>
    <border>
      <left/>
      <right style="thin">
        <color theme="0"/>
      </right>
      <top style="medium">
        <color rgb="FFB7194A"/>
      </top>
      <bottom style="thin">
        <color theme="0"/>
      </bottom>
      <diagonal/>
    </border>
    <border>
      <left/>
      <right style="thin">
        <color theme="0"/>
      </right>
      <top style="thin">
        <color theme="0"/>
      </top>
      <bottom style="medium">
        <color rgb="FFB7194A"/>
      </bottom>
      <diagonal/>
    </border>
    <border>
      <left style="thin">
        <color theme="0"/>
      </left>
      <right/>
      <top style="thin">
        <color theme="0"/>
      </top>
      <bottom style="medium">
        <color rgb="FFB7194A"/>
      </bottom>
      <diagonal/>
    </border>
    <border>
      <left/>
      <right style="thin">
        <color theme="0"/>
      </right>
      <top/>
      <bottom style="medium">
        <color rgb="FFB7194A"/>
      </bottom>
      <diagonal/>
    </border>
    <border>
      <left style="medium">
        <color rgb="FFB7194A"/>
      </left>
      <right/>
      <top style="medium">
        <color rgb="FFB7194A"/>
      </top>
      <bottom style="thin">
        <color theme="0"/>
      </bottom>
      <diagonal/>
    </border>
    <border>
      <left style="medium">
        <color rgb="FFB7194A"/>
      </left>
      <right style="thin">
        <color theme="0"/>
      </right>
      <top style="thin">
        <color theme="0"/>
      </top>
      <bottom/>
      <diagonal/>
    </border>
    <border>
      <left style="medium">
        <color rgb="FFB7194A"/>
      </left>
      <right style="medium">
        <color rgb="FFFFFFFF"/>
      </right>
      <top/>
      <bottom/>
      <diagonal/>
    </border>
    <border>
      <left style="medium">
        <color rgb="FFFFFFFF"/>
      </left>
      <right/>
      <top style="medium">
        <color theme="0"/>
      </top>
      <bottom style="medium">
        <color rgb="FFB7194A"/>
      </bottom>
      <diagonal/>
    </border>
    <border>
      <left/>
      <right style="medium">
        <color rgb="FFFFFFFF"/>
      </right>
      <top style="medium">
        <color theme="0"/>
      </top>
      <bottom style="medium">
        <color rgb="FFB7194A"/>
      </bottom>
      <diagonal/>
    </border>
    <border>
      <left style="medium">
        <color rgb="FFFFFFFF"/>
      </left>
      <right/>
      <top/>
      <bottom style="medium">
        <color rgb="FFB7194A"/>
      </bottom>
      <diagonal/>
    </border>
    <border>
      <left/>
      <right/>
      <top style="medium">
        <color rgb="FFFFFFFF"/>
      </top>
      <bottom style="medium">
        <color rgb="FFB7194A"/>
      </bottom>
      <diagonal/>
    </border>
    <border>
      <left/>
      <right style="medium">
        <color theme="0"/>
      </right>
      <top style="medium">
        <color rgb="FFFFFFFF"/>
      </top>
      <bottom style="medium">
        <color rgb="FFB7194A"/>
      </bottom>
      <diagonal/>
    </border>
    <border>
      <left style="medium">
        <color rgb="FFFFFFFF"/>
      </left>
      <right style="medium">
        <color rgb="FFB7194A"/>
      </right>
      <top/>
      <bottom style="medium">
        <color rgb="FFFFFFFF"/>
      </bottom>
      <diagonal/>
    </border>
    <border>
      <left style="medium">
        <color rgb="FFB7194A"/>
      </left>
      <right style="medium">
        <color rgb="FFB7194A"/>
      </right>
      <top/>
      <bottom style="medium">
        <color rgb="FFFFFFFF"/>
      </bottom>
      <diagonal/>
    </border>
    <border>
      <left style="medium">
        <color rgb="FFB7194A"/>
      </left>
      <right style="medium">
        <color rgb="FFB7194A"/>
      </right>
      <top style="medium">
        <color rgb="FFFFFFFF"/>
      </top>
      <bottom/>
      <diagonal/>
    </border>
    <border>
      <left/>
      <right/>
      <top/>
      <bottom style="medium">
        <color rgb="FFFFFFFF"/>
      </bottom>
      <diagonal/>
    </border>
    <border>
      <left/>
      <right style="medium">
        <color theme="0"/>
      </right>
      <top style="medium">
        <color rgb="FFB7194A"/>
      </top>
      <bottom style="thin">
        <color theme="0"/>
      </bottom>
      <diagonal/>
    </border>
    <border>
      <left style="medium">
        <color rgb="FFFFFFFF"/>
      </left>
      <right style="medium">
        <color theme="0"/>
      </right>
      <top style="thin">
        <color theme="0"/>
      </top>
      <bottom style="medium">
        <color rgb="FFB7194A"/>
      </bottom>
      <diagonal/>
    </border>
    <border>
      <left style="medium">
        <color rgb="FFB7194A"/>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B7194A"/>
      </right>
      <top style="medium">
        <color rgb="FFFFFFFF"/>
      </top>
      <bottom/>
      <diagonal/>
    </border>
    <border>
      <left style="medium">
        <color rgb="FFB7194A"/>
      </left>
      <right/>
      <top/>
      <bottom style="medium">
        <color rgb="FFFFFFFF"/>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B7194A"/>
      </right>
      <top/>
      <bottom/>
      <diagonal/>
    </border>
    <border>
      <left style="medium">
        <color rgb="FFFFFFFF"/>
      </left>
      <right/>
      <top style="medium">
        <color rgb="FFFFFFFF"/>
      </top>
      <bottom style="medium">
        <color rgb="FFB7194A"/>
      </bottom>
      <diagonal/>
    </border>
    <border>
      <left style="medium">
        <color rgb="FFFFFFFF"/>
      </left>
      <right style="medium">
        <color rgb="FFFFFFFF"/>
      </right>
      <top/>
      <bottom style="medium">
        <color rgb="FFB7194A"/>
      </bottom>
      <diagonal/>
    </border>
    <border>
      <left/>
      <right style="medium">
        <color rgb="FFFFFFFF"/>
      </right>
      <top/>
      <bottom style="medium">
        <color rgb="FFB7194A"/>
      </bottom>
      <diagonal/>
    </border>
    <border>
      <left style="medium">
        <color rgb="FFFFFFFF"/>
      </left>
      <right style="medium">
        <color rgb="FFFFFFFF"/>
      </right>
      <top/>
      <bottom style="medium">
        <color rgb="FFFFFFFF"/>
      </bottom>
      <diagonal/>
    </border>
    <border>
      <left/>
      <right style="medium">
        <color rgb="FFFFFFFF"/>
      </right>
      <top/>
      <bottom/>
      <diagonal/>
    </border>
    <border>
      <left style="medium">
        <color rgb="FFC00000"/>
      </left>
      <right style="medium">
        <color rgb="FFC00000"/>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right style="medium">
        <color rgb="FFC00000"/>
      </right>
      <top/>
      <bottom style="medium">
        <color rgb="FFC00000"/>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
      <left/>
      <right style="medium">
        <color rgb="FFC00000"/>
      </right>
      <top/>
      <bottom/>
      <diagonal/>
    </border>
    <border>
      <left/>
      <right style="medium">
        <color rgb="FFC00000"/>
      </right>
      <top style="medium">
        <color rgb="FFC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C00000"/>
      </left>
      <right style="thin">
        <color rgb="FFC00000"/>
      </right>
      <top/>
      <bottom style="thin">
        <color rgb="FFC00000"/>
      </bottom>
      <diagonal/>
    </border>
  </borders>
  <cellStyleXfs count="8">
    <xf numFmtId="0" fontId="0" fillId="0" borderId="0"/>
    <xf numFmtId="0" fontId="20" fillId="0" borderId="0" applyNumberFormat="0" applyFill="0" applyBorder="0" applyAlignment="0" applyProtection="0"/>
    <xf numFmtId="0" fontId="1" fillId="0" borderId="0"/>
    <xf numFmtId="0" fontId="2" fillId="0" borderId="0"/>
    <xf numFmtId="0" fontId="3" fillId="0" borderId="0"/>
    <xf numFmtId="0" fontId="21" fillId="0" borderId="0" applyNumberFormat="0" applyFill="0" applyBorder="0" applyAlignment="0" applyProtection="0"/>
    <xf numFmtId="9" fontId="1" fillId="0" borderId="0" applyFont="0" applyFill="0" applyBorder="0" applyAlignment="0" applyProtection="0"/>
    <xf numFmtId="0" fontId="36" fillId="0" borderId="0"/>
  </cellStyleXfs>
  <cellXfs count="405">
    <xf numFmtId="0" fontId="0" fillId="0" borderId="0" xfId="0"/>
    <xf numFmtId="0" fontId="4"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4" fillId="0" borderId="2" xfId="0" applyFont="1" applyBorder="1"/>
    <xf numFmtId="0" fontId="5" fillId="0" borderId="2" xfId="0" applyFont="1" applyBorder="1"/>
    <xf numFmtId="0" fontId="8" fillId="0" borderId="0" xfId="0" applyFont="1" applyAlignment="1">
      <alignment horizontal="justify"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11" fillId="4" borderId="1" xfId="0" applyFont="1" applyFill="1" applyBorder="1" applyAlignment="1">
      <alignment horizontal="center" vertical="center" wrapText="1"/>
    </xf>
    <xf numFmtId="0" fontId="5" fillId="0" borderId="0" xfId="0" applyFont="1" applyAlignment="1">
      <alignment horizontal="justify" vertical="center"/>
    </xf>
    <xf numFmtId="0" fontId="5" fillId="0" borderId="2" xfId="0" applyFont="1" applyBorder="1" applyAlignment="1">
      <alignment horizontal="center"/>
    </xf>
    <xf numFmtId="0" fontId="4" fillId="0" borderId="2" xfId="0" applyFont="1" applyBorder="1" applyAlignment="1">
      <alignment horizontal="center"/>
    </xf>
    <xf numFmtId="0" fontId="18" fillId="0" borderId="0" xfId="0" applyFont="1" applyAlignment="1">
      <alignment horizontal="justify" vertical="center"/>
    </xf>
    <xf numFmtId="0" fontId="4" fillId="0" borderId="2" xfId="0" applyFont="1" applyBorder="1" applyAlignment="1">
      <alignment horizontal="center" wrapText="1"/>
    </xf>
    <xf numFmtId="0" fontId="4" fillId="0" borderId="7" xfId="0" applyFont="1" applyBorder="1"/>
    <xf numFmtId="0" fontId="6" fillId="0" borderId="0" xfId="0" applyFont="1"/>
    <xf numFmtId="0" fontId="5" fillId="0" borderId="0" xfId="0" applyFont="1" applyAlignment="1">
      <alignment wrapText="1"/>
    </xf>
    <xf numFmtId="0" fontId="6" fillId="0" borderId="0" xfId="0" applyFont="1" applyAlignment="1">
      <alignment horizontal="left" vertical="center"/>
    </xf>
    <xf numFmtId="0" fontId="4" fillId="0" borderId="2" xfId="0" applyFont="1" applyBorder="1" applyAlignment="1">
      <alignment wrapText="1"/>
    </xf>
    <xf numFmtId="0" fontId="5" fillId="0" borderId="2" xfId="0" applyFont="1" applyBorder="1" applyAlignment="1">
      <alignment wrapText="1"/>
    </xf>
    <xf numFmtId="0" fontId="23" fillId="0" borderId="5" xfId="0" applyFont="1" applyBorder="1" applyAlignment="1">
      <alignment horizontal="justify" vertical="center" wrapText="1"/>
    </xf>
    <xf numFmtId="0" fontId="22" fillId="0" borderId="0" xfId="0" applyFont="1"/>
    <xf numFmtId="0" fontId="10" fillId="0" borderId="0" xfId="0" applyFont="1"/>
    <xf numFmtId="0" fontId="20" fillId="0" borderId="0" xfId="1"/>
    <xf numFmtId="0" fontId="12" fillId="0" borderId="0" xfId="0" applyFont="1" applyAlignment="1">
      <alignment horizontal="left"/>
    </xf>
    <xf numFmtId="0" fontId="12" fillId="0" borderId="0" xfId="0" applyFont="1"/>
    <xf numFmtId="0" fontId="10" fillId="0" borderId="0" xfId="0" applyFont="1" applyAlignment="1">
      <alignment horizontal="left" vertical="center"/>
    </xf>
    <xf numFmtId="0" fontId="11" fillId="4" borderId="8" xfId="0" applyFont="1" applyFill="1" applyBorder="1" applyAlignment="1">
      <alignment horizontal="center" vertical="center" wrapText="1"/>
    </xf>
    <xf numFmtId="0" fontId="23" fillId="0" borderId="8" xfId="0" applyFont="1" applyBorder="1" applyAlignment="1">
      <alignment horizontal="justify" vertical="center" wrapText="1"/>
    </xf>
    <xf numFmtId="0" fontId="23" fillId="0" borderId="3" xfId="0" applyFont="1" applyBorder="1" applyAlignment="1">
      <alignment horizontal="justify" vertical="center" wrapText="1"/>
    </xf>
    <xf numFmtId="0" fontId="5" fillId="0" borderId="16" xfId="0" applyFont="1" applyBorder="1"/>
    <xf numFmtId="0" fontId="28" fillId="0" borderId="0" xfId="0" applyFont="1"/>
    <xf numFmtId="0" fontId="30" fillId="4" borderId="10" xfId="0" applyFont="1" applyFill="1" applyBorder="1" applyAlignment="1">
      <alignment horizontal="center" vertical="center" wrapText="1"/>
    </xf>
    <xf numFmtId="0" fontId="31" fillId="3" borderId="12" xfId="0" applyFont="1" applyFill="1" applyBorder="1" applyAlignment="1">
      <alignment horizontal="center" vertical="center"/>
    </xf>
    <xf numFmtId="0" fontId="30" fillId="4" borderId="13" xfId="0" applyFont="1" applyFill="1" applyBorder="1" applyAlignment="1">
      <alignment horizontal="center" vertical="center" wrapText="1"/>
    </xf>
    <xf numFmtId="164" fontId="5"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center"/>
    </xf>
    <xf numFmtId="0" fontId="10" fillId="0" borderId="2" xfId="3" applyFont="1" applyBorder="1" applyAlignment="1">
      <alignment horizontal="center" vertical="center" wrapText="1"/>
    </xf>
    <xf numFmtId="49" fontId="10" fillId="0" borderId="2" xfId="3" applyNumberFormat="1"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16" fillId="0" borderId="3" xfId="0" applyFont="1" applyBorder="1" applyAlignment="1">
      <alignment horizontal="center" vertical="center"/>
    </xf>
    <xf numFmtId="0" fontId="19" fillId="0" borderId="3" xfId="0" applyFont="1" applyBorder="1" applyAlignment="1">
      <alignment horizontal="center" vertical="center"/>
    </xf>
    <xf numFmtId="0" fontId="17" fillId="4" borderId="3" xfId="0" applyFont="1" applyFill="1" applyBorder="1" applyAlignment="1">
      <alignment horizontal="center" vertical="center" wrapText="1"/>
    </xf>
    <xf numFmtId="0" fontId="23" fillId="0" borderId="3" xfId="0" applyFont="1" applyBorder="1" applyAlignment="1">
      <alignment horizontal="center" vertical="center" wrapText="1"/>
    </xf>
    <xf numFmtId="0" fontId="11" fillId="4" borderId="35" xfId="0" applyFont="1" applyFill="1" applyBorder="1" applyAlignment="1">
      <alignment vertical="center" wrapText="1"/>
    </xf>
    <xf numFmtId="164" fontId="5" fillId="0" borderId="0" xfId="0" applyNumberFormat="1" applyFont="1"/>
    <xf numFmtId="0" fontId="20" fillId="0" borderId="0" xfId="1" applyFill="1"/>
    <xf numFmtId="0" fontId="10" fillId="0" borderId="0" xfId="3" applyFont="1" applyAlignment="1">
      <alignment horizontal="left"/>
    </xf>
    <xf numFmtId="0" fontId="13" fillId="0" borderId="0" xfId="0" applyFont="1"/>
    <xf numFmtId="0" fontId="33" fillId="0" borderId="0" xfId="0" applyFont="1"/>
    <xf numFmtId="10" fontId="5" fillId="0" borderId="0" xfId="6" applyNumberFormat="1" applyFont="1" applyBorder="1"/>
    <xf numFmtId="3" fontId="5" fillId="0" borderId="0" xfId="0" applyNumberFormat="1" applyFont="1"/>
    <xf numFmtId="4" fontId="5" fillId="0" borderId="0" xfId="0" applyNumberFormat="1" applyFont="1"/>
    <xf numFmtId="164" fontId="5" fillId="0" borderId="33" xfId="0" applyNumberFormat="1" applyFont="1" applyBorder="1" applyAlignment="1">
      <alignment horizontal="center" vertical="center"/>
    </xf>
    <xf numFmtId="164" fontId="5" fillId="0" borderId="34" xfId="0" applyNumberFormat="1" applyFont="1" applyBorder="1" applyAlignment="1">
      <alignment horizontal="center" vertical="center"/>
    </xf>
    <xf numFmtId="0" fontId="5" fillId="0" borderId="36" xfId="0" applyFont="1" applyBorder="1" applyAlignment="1">
      <alignment horizontal="left" vertical="center"/>
    </xf>
    <xf numFmtId="164" fontId="5" fillId="0" borderId="21" xfId="0" applyNumberFormat="1" applyFont="1" applyBorder="1" applyAlignment="1">
      <alignment horizontal="center" vertical="center"/>
    </xf>
    <xf numFmtId="0" fontId="5" fillId="0" borderId="37" xfId="0" applyFont="1" applyBorder="1"/>
    <xf numFmtId="0" fontId="4" fillId="0" borderId="37" xfId="0" applyFont="1" applyBorder="1" applyAlignment="1">
      <alignment horizontal="center"/>
    </xf>
    <xf numFmtId="165" fontId="5" fillId="0" borderId="2" xfId="0" applyNumberFormat="1" applyFont="1" applyBorder="1" applyAlignment="1">
      <alignment horizontal="center"/>
    </xf>
    <xf numFmtId="0" fontId="23"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2" fillId="0" borderId="2" xfId="0" applyFont="1" applyBorder="1" applyAlignment="1">
      <alignment horizontal="center" wrapText="1"/>
    </xf>
    <xf numFmtId="166" fontId="23" fillId="0" borderId="2" xfId="6" applyNumberFormat="1" applyFont="1" applyFill="1" applyBorder="1" applyAlignment="1">
      <alignment horizontal="center" vertical="center"/>
    </xf>
    <xf numFmtId="0" fontId="23" fillId="0" borderId="2" xfId="0" applyFont="1" applyBorder="1" applyAlignment="1">
      <alignment horizontal="center" vertical="center"/>
    </xf>
    <xf numFmtId="0" fontId="12" fillId="0" borderId="2"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wrapText="1"/>
    </xf>
    <xf numFmtId="9" fontId="5" fillId="0" borderId="0" xfId="6" applyFont="1" applyBorder="1"/>
    <xf numFmtId="0" fontId="22" fillId="0" borderId="0" xfId="0" applyFont="1" applyAlignment="1">
      <alignment horizontal="left"/>
    </xf>
    <xf numFmtId="164" fontId="5" fillId="0" borderId="38" xfId="0" applyNumberFormat="1" applyFont="1" applyBorder="1" applyAlignment="1">
      <alignment horizontal="center" vertical="center"/>
    </xf>
    <xf numFmtId="164" fontId="5" fillId="3" borderId="38" xfId="0" applyNumberFormat="1" applyFont="1" applyFill="1" applyBorder="1" applyAlignment="1">
      <alignment horizontal="center" vertical="center"/>
    </xf>
    <xf numFmtId="0" fontId="15" fillId="0" borderId="36" xfId="0" applyFont="1" applyBorder="1" applyAlignment="1">
      <alignment horizontal="left" vertical="center"/>
    </xf>
    <xf numFmtId="167" fontId="5" fillId="0" borderId="0" xfId="0" applyNumberFormat="1" applyFont="1"/>
    <xf numFmtId="0" fontId="41" fillId="0" borderId="0" xfId="0" applyFont="1"/>
    <xf numFmtId="9" fontId="5" fillId="0" borderId="0" xfId="6" applyFont="1" applyFill="1" applyBorder="1"/>
    <xf numFmtId="10" fontId="5" fillId="0" borderId="0" xfId="0" applyNumberFormat="1" applyFont="1"/>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wrapText="1"/>
    </xf>
    <xf numFmtId="166" fontId="23" fillId="0" borderId="0" xfId="6" applyNumberFormat="1" applyFont="1" applyFill="1" applyBorder="1" applyAlignment="1">
      <alignment horizontal="center" vertical="center"/>
    </xf>
    <xf numFmtId="0" fontId="23" fillId="0" borderId="0" xfId="0" applyFont="1" applyAlignment="1">
      <alignment horizontal="center" vertical="center"/>
    </xf>
    <xf numFmtId="0" fontId="15" fillId="0" borderId="0" xfId="0" applyFont="1" applyAlignment="1">
      <alignment horizontal="left" vertical="center"/>
    </xf>
    <xf numFmtId="0" fontId="44" fillId="2" borderId="13" xfId="0" applyFont="1" applyFill="1" applyBorder="1" applyAlignment="1">
      <alignment horizontal="justify" vertical="center"/>
    </xf>
    <xf numFmtId="0" fontId="44" fillId="2" borderId="6" xfId="0" applyFont="1" applyFill="1" applyBorder="1" applyAlignment="1">
      <alignment horizontal="justify" vertical="center"/>
    </xf>
    <xf numFmtId="0" fontId="30" fillId="4" borderId="39"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50" xfId="0" applyFont="1" applyFill="1" applyBorder="1" applyAlignment="1">
      <alignment vertical="center" wrapText="1"/>
    </xf>
    <xf numFmtId="0" fontId="46" fillId="0" borderId="0" xfId="0" applyFont="1"/>
    <xf numFmtId="0" fontId="29" fillId="4" borderId="51" xfId="0" applyFont="1" applyFill="1" applyBorder="1" applyAlignment="1">
      <alignment horizontal="justify" vertical="center" wrapText="1"/>
    </xf>
    <xf numFmtId="0" fontId="29" fillId="4" borderId="6"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52"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53" xfId="0" applyFont="1" applyFill="1" applyBorder="1" applyAlignment="1">
      <alignment vertical="center" wrapText="1"/>
    </xf>
    <xf numFmtId="0" fontId="29" fillId="4" borderId="54" xfId="0" applyFont="1" applyFill="1" applyBorder="1" applyAlignment="1">
      <alignment horizontal="center" vertical="center" wrapText="1"/>
    </xf>
    <xf numFmtId="0" fontId="29" fillId="4" borderId="55" xfId="0" applyFont="1" applyFill="1" applyBorder="1" applyAlignment="1">
      <alignment horizontal="center" vertical="center" wrapText="1"/>
    </xf>
    <xf numFmtId="0" fontId="29" fillId="4" borderId="56" xfId="0" applyFont="1" applyFill="1" applyBorder="1" applyAlignment="1">
      <alignment horizontal="center" vertical="center" wrapText="1"/>
    </xf>
    <xf numFmtId="0" fontId="29" fillId="4" borderId="62" xfId="0" applyFont="1" applyFill="1" applyBorder="1" applyAlignment="1">
      <alignment horizontal="center" vertical="center" wrapText="1"/>
    </xf>
    <xf numFmtId="0" fontId="29" fillId="4" borderId="66"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74" xfId="0" applyFont="1" applyFill="1" applyBorder="1" applyAlignment="1">
      <alignment horizontal="center" vertical="center" wrapText="1"/>
    </xf>
    <xf numFmtId="0" fontId="50" fillId="4" borderId="75" xfId="0" applyFont="1" applyFill="1" applyBorder="1" applyAlignment="1">
      <alignment horizontal="center" vertical="center" wrapText="1"/>
    </xf>
    <xf numFmtId="0" fontId="29" fillId="4" borderId="76" xfId="0" applyFont="1" applyFill="1" applyBorder="1" applyAlignment="1">
      <alignment horizontal="center" vertical="center" wrapText="1"/>
    </xf>
    <xf numFmtId="0" fontId="51" fillId="4" borderId="76" xfId="0" applyFont="1" applyFill="1" applyBorder="1" applyAlignment="1">
      <alignment vertical="center" wrapText="1"/>
    </xf>
    <xf numFmtId="0" fontId="50" fillId="4" borderId="79" xfId="0" applyFont="1" applyFill="1" applyBorder="1" applyAlignment="1">
      <alignment horizontal="center" vertical="center"/>
    </xf>
    <xf numFmtId="0" fontId="43" fillId="4" borderId="80" xfId="0" applyFont="1" applyFill="1" applyBorder="1" applyAlignment="1">
      <alignment vertical="center"/>
    </xf>
    <xf numFmtId="0" fontId="50" fillId="4" borderId="80" xfId="0" applyFont="1" applyFill="1" applyBorder="1" applyAlignment="1">
      <alignment horizontal="center" vertical="center"/>
    </xf>
    <xf numFmtId="0" fontId="52" fillId="0" borderId="82" xfId="0" applyFont="1" applyBorder="1" applyAlignment="1">
      <alignment horizontal="center" vertical="center"/>
    </xf>
    <xf numFmtId="165" fontId="53" fillId="5" borderId="82" xfId="0" applyNumberFormat="1" applyFont="1" applyFill="1" applyBorder="1" applyAlignment="1">
      <alignment horizontal="center" vertical="center"/>
    </xf>
    <xf numFmtId="0" fontId="52" fillId="2" borderId="82" xfId="0" applyFont="1" applyFill="1" applyBorder="1" applyAlignment="1">
      <alignment horizontal="center" vertical="center" wrapText="1"/>
    </xf>
    <xf numFmtId="2" fontId="53" fillId="5" borderId="82" xfId="0" applyNumberFormat="1" applyFont="1" applyFill="1" applyBorder="1" applyAlignment="1">
      <alignment horizontal="center" vertical="center"/>
    </xf>
    <xf numFmtId="0" fontId="53" fillId="0" borderId="85" xfId="0" applyFont="1" applyBorder="1" applyAlignment="1">
      <alignment horizontal="center" vertical="center"/>
    </xf>
    <xf numFmtId="165" fontId="53" fillId="5" borderId="85" xfId="0" applyNumberFormat="1" applyFont="1" applyFill="1" applyBorder="1" applyAlignment="1">
      <alignment horizontal="center" vertical="center" wrapText="1"/>
    </xf>
    <xf numFmtId="0" fontId="53" fillId="0" borderId="86" xfId="0" applyFont="1" applyBorder="1" applyAlignment="1">
      <alignment horizontal="center" vertical="center"/>
    </xf>
    <xf numFmtId="165" fontId="53" fillId="5" borderId="86" xfId="0" applyNumberFormat="1" applyFont="1" applyFill="1" applyBorder="1" applyAlignment="1">
      <alignment horizontal="center" vertical="center" wrapText="1"/>
    </xf>
    <xf numFmtId="0" fontId="52" fillId="0" borderId="80" xfId="0" applyFont="1" applyBorder="1" applyAlignment="1">
      <alignment horizontal="center" vertical="center"/>
    </xf>
    <xf numFmtId="165" fontId="53" fillId="5" borderId="80" xfId="0" applyNumberFormat="1" applyFont="1" applyFill="1" applyBorder="1" applyAlignment="1">
      <alignment horizontal="center" vertical="center"/>
    </xf>
    <xf numFmtId="0" fontId="49" fillId="0" borderId="0" xfId="0" applyFont="1" applyAlignment="1">
      <alignment horizontal="left" vertical="center"/>
    </xf>
    <xf numFmtId="0" fontId="54" fillId="0" borderId="82" xfId="0" applyFont="1" applyBorder="1" applyAlignment="1">
      <alignment horizontal="center" vertical="center"/>
    </xf>
    <xf numFmtId="165" fontId="53" fillId="5" borderId="80" xfId="0" applyNumberFormat="1" applyFont="1" applyFill="1" applyBorder="1" applyAlignment="1">
      <alignment horizontal="center" vertical="center" wrapText="1"/>
    </xf>
    <xf numFmtId="165" fontId="55" fillId="5" borderId="82" xfId="0" applyNumberFormat="1" applyFont="1" applyFill="1" applyBorder="1" applyAlignment="1">
      <alignment horizontal="center" vertical="center"/>
    </xf>
    <xf numFmtId="165" fontId="45" fillId="5" borderId="82" xfId="0" applyNumberFormat="1" applyFont="1" applyFill="1" applyBorder="1" applyAlignment="1">
      <alignment horizontal="center" vertical="center"/>
    </xf>
    <xf numFmtId="0" fontId="54" fillId="0" borderId="85" xfId="0" applyFont="1" applyBorder="1" applyAlignment="1">
      <alignment horizontal="center" vertical="center"/>
    </xf>
    <xf numFmtId="0" fontId="54" fillId="0" borderId="86" xfId="0" applyFont="1" applyBorder="1" applyAlignment="1">
      <alignment horizontal="center" vertical="center"/>
    </xf>
    <xf numFmtId="0" fontId="52" fillId="0" borderId="86" xfId="0" applyFont="1" applyBorder="1" applyAlignment="1">
      <alignment horizontal="center" vertical="center"/>
    </xf>
    <xf numFmtId="2" fontId="53" fillId="5" borderId="86" xfId="0" applyNumberFormat="1" applyFont="1" applyFill="1" applyBorder="1" applyAlignment="1">
      <alignment horizontal="center" vertical="center" wrapText="1"/>
    </xf>
    <xf numFmtId="0" fontId="37" fillId="0" borderId="0" xfId="0" applyFont="1" applyAlignment="1">
      <alignment horizontal="justify" vertical="center"/>
    </xf>
    <xf numFmtId="0" fontId="20" fillId="0" borderId="0" xfId="1" applyAlignment="1"/>
    <xf numFmtId="0" fontId="56" fillId="0" borderId="0" xfId="0" applyFont="1"/>
    <xf numFmtId="0" fontId="17" fillId="4" borderId="13" xfId="0" applyFont="1" applyFill="1" applyBorder="1" applyAlignment="1">
      <alignment horizontal="center" vertical="center"/>
    </xf>
    <xf numFmtId="0" fontId="17" fillId="4" borderId="15" xfId="0" applyFont="1" applyFill="1" applyBorder="1" applyAlignment="1">
      <alignment horizontal="center" vertical="center"/>
    </xf>
    <xf numFmtId="0" fontId="16" fillId="2" borderId="8" xfId="0" applyFont="1" applyFill="1" applyBorder="1" applyAlignment="1">
      <alignment horizontal="center" vertical="center"/>
    </xf>
    <xf numFmtId="0" fontId="19" fillId="2" borderId="8"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Alignment="1">
      <alignment horizontal="center" vertical="center"/>
    </xf>
    <xf numFmtId="0" fontId="19" fillId="2" borderId="3" xfId="0" applyFont="1" applyFill="1" applyBorder="1" applyAlignment="1">
      <alignment horizontal="center" vertical="center"/>
    </xf>
    <xf numFmtId="0" fontId="16" fillId="2" borderId="3" xfId="0" applyFont="1" applyFill="1" applyBorder="1" applyAlignment="1">
      <alignment horizontal="center" vertical="center"/>
    </xf>
    <xf numFmtId="0" fontId="19" fillId="2" borderId="6" xfId="0" applyFont="1" applyFill="1" applyBorder="1" applyAlignment="1">
      <alignment horizontal="center" vertical="center"/>
    </xf>
    <xf numFmtId="0" fontId="16" fillId="2" borderId="6" xfId="0" applyFont="1" applyFill="1" applyBorder="1" applyAlignment="1">
      <alignment horizontal="center" vertical="center"/>
    </xf>
    <xf numFmtId="0" fontId="16" fillId="0" borderId="14" xfId="0" applyFont="1" applyBorder="1" applyAlignment="1">
      <alignment horizontal="left" vertical="center" wrapText="1"/>
    </xf>
    <xf numFmtId="0" fontId="16" fillId="2" borderId="1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0" xfId="0" applyFont="1" applyFill="1" applyBorder="1" applyAlignment="1">
      <alignment horizontal="center" vertical="center"/>
    </xf>
    <xf numFmtId="0" fontId="19" fillId="0" borderId="8"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9" fillId="0" borderId="12" xfId="0" applyFont="1" applyBorder="1" applyAlignment="1">
      <alignment horizontal="center" vertical="center"/>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9"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6" fillId="2" borderId="3"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6" fillId="0" borderId="8" xfId="0" applyFont="1" applyBorder="1" applyAlignment="1">
      <alignment horizontal="left" vertical="center" wrapText="1"/>
    </xf>
    <xf numFmtId="0" fontId="16" fillId="0" borderId="15" xfId="0" applyFont="1" applyBorder="1" applyAlignment="1">
      <alignment horizontal="justify" vertical="center" wrapText="1"/>
    </xf>
    <xf numFmtId="0" fontId="16" fillId="2" borderId="11"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9" fillId="6" borderId="14"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9" fillId="6" borderId="3" xfId="0" applyFont="1" applyFill="1" applyBorder="1" applyAlignment="1">
      <alignment horizontal="left" vertical="center"/>
    </xf>
    <xf numFmtId="0" fontId="19" fillId="6" borderId="9" xfId="0" applyFont="1" applyFill="1" applyBorder="1" applyAlignment="1">
      <alignment horizontal="center" vertical="center"/>
    </xf>
    <xf numFmtId="0" fontId="19" fillId="6" borderId="9" xfId="0" applyFont="1" applyFill="1" applyBorder="1" applyAlignment="1">
      <alignment vertical="center"/>
    </xf>
    <xf numFmtId="0" fontId="19" fillId="6" borderId="4"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0" xfId="0" applyFont="1" applyFill="1" applyBorder="1" applyAlignment="1">
      <alignment horizontal="left" vertical="center"/>
    </xf>
    <xf numFmtId="0" fontId="19" fillId="6" borderId="6" xfId="0" applyFont="1" applyFill="1" applyBorder="1" applyAlignment="1">
      <alignment horizontal="center" vertical="center"/>
    </xf>
    <xf numFmtId="165" fontId="32" fillId="0" borderId="0" xfId="0" applyNumberFormat="1" applyFont="1" applyAlignment="1">
      <alignment horizontal="center" vertical="center"/>
    </xf>
    <xf numFmtId="165" fontId="32" fillId="0" borderId="19" xfId="0" applyNumberFormat="1" applyFont="1" applyBorder="1" applyAlignment="1">
      <alignment horizontal="center" vertical="center"/>
    </xf>
    <xf numFmtId="165" fontId="32" fillId="0" borderId="18" xfId="0" applyNumberFormat="1" applyFont="1" applyBorder="1" applyAlignment="1">
      <alignment horizontal="center" vertical="center"/>
    </xf>
    <xf numFmtId="0" fontId="31" fillId="0" borderId="5" xfId="0" applyFont="1" applyBorder="1" applyAlignment="1">
      <alignment horizontal="center" vertical="center"/>
    </xf>
    <xf numFmtId="165" fontId="32" fillId="0" borderId="10" xfId="0" applyNumberFormat="1" applyFont="1" applyBorder="1" applyAlignment="1">
      <alignment horizontal="center" vertical="center"/>
    </xf>
    <xf numFmtId="165" fontId="32" fillId="0" borderId="29" xfId="0" applyNumberFormat="1" applyFont="1" applyBorder="1" applyAlignment="1">
      <alignment horizontal="center" vertical="center"/>
    </xf>
    <xf numFmtId="0" fontId="32" fillId="0" borderId="18" xfId="0" applyFont="1" applyBorder="1" applyAlignment="1">
      <alignment horizontal="center" vertical="center"/>
    </xf>
    <xf numFmtId="0" fontId="32" fillId="0" borderId="0" xfId="0" applyFont="1" applyAlignment="1">
      <alignment horizontal="center" vertical="center"/>
    </xf>
    <xf numFmtId="0" fontId="32" fillId="0" borderId="19" xfId="0" applyFont="1" applyBorder="1" applyAlignment="1">
      <alignment horizontal="center" vertical="center"/>
    </xf>
    <xf numFmtId="165" fontId="45" fillId="0" borderId="0" xfId="0" applyNumberFormat="1" applyFont="1" applyAlignment="1">
      <alignment horizontal="center" vertical="center" wrapText="1"/>
    </xf>
    <xf numFmtId="165" fontId="45" fillId="0" borderId="13" xfId="0" applyNumberFormat="1" applyFont="1" applyBorder="1" applyAlignment="1">
      <alignment horizontal="center" vertical="center" wrapText="1"/>
    </xf>
    <xf numFmtId="165"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2" fontId="32" fillId="0" borderId="13" xfId="0" applyNumberFormat="1" applyFont="1" applyBorder="1" applyAlignment="1">
      <alignment horizontal="center" vertical="center"/>
    </xf>
    <xf numFmtId="2" fontId="32" fillId="0" borderId="22" xfId="0" applyNumberFormat="1" applyFont="1" applyBorder="1" applyAlignment="1">
      <alignment horizontal="center" vertical="center"/>
    </xf>
    <xf numFmtId="0" fontId="32" fillId="0" borderId="28" xfId="0" applyFont="1" applyBorder="1" applyAlignment="1">
      <alignment horizontal="center" vertical="center"/>
    </xf>
    <xf numFmtId="0" fontId="32" fillId="0" borderId="10" xfId="0" applyFont="1" applyBorder="1" applyAlignment="1">
      <alignment horizontal="center" vertical="center"/>
    </xf>
    <xf numFmtId="0" fontId="32" fillId="0" borderId="29" xfId="0" applyFont="1" applyBorder="1" applyAlignment="1">
      <alignment horizontal="center" vertical="center"/>
    </xf>
    <xf numFmtId="165" fontId="45" fillId="0" borderId="10" xfId="0" applyNumberFormat="1" applyFont="1" applyBorder="1" applyAlignment="1">
      <alignment horizontal="center" vertical="center" wrapText="1"/>
    </xf>
    <xf numFmtId="165" fontId="45" fillId="0" borderId="6" xfId="0" applyNumberFormat="1" applyFont="1" applyBorder="1" applyAlignment="1">
      <alignment horizontal="center" vertical="center" wrapText="1"/>
    </xf>
    <xf numFmtId="165" fontId="32" fillId="0" borderId="30" xfId="0" applyNumberFormat="1" applyFont="1" applyBorder="1" applyAlignment="1">
      <alignment horizontal="center" vertical="center"/>
    </xf>
    <xf numFmtId="2" fontId="32" fillId="0" borderId="30" xfId="0" applyNumberFormat="1" applyFont="1" applyBorder="1" applyAlignment="1">
      <alignment horizontal="center" vertical="center"/>
    </xf>
    <xf numFmtId="2" fontId="32" fillId="0" borderId="6" xfId="0" applyNumberFormat="1" applyFont="1" applyBorder="1" applyAlignment="1">
      <alignment horizontal="center" vertical="center"/>
    </xf>
    <xf numFmtId="0" fontId="32" fillId="0" borderId="20" xfId="0" applyFont="1" applyBorder="1" applyAlignment="1">
      <alignment horizontal="center" vertical="center"/>
    </xf>
    <xf numFmtId="0" fontId="32" fillId="0" borderId="13" xfId="0" applyFont="1" applyBorder="1" applyAlignment="1">
      <alignment horizontal="center" vertical="center"/>
    </xf>
    <xf numFmtId="0" fontId="32" fillId="0" borderId="30" xfId="0" applyFont="1" applyBorder="1" applyAlignment="1">
      <alignment horizontal="center" vertical="center"/>
    </xf>
    <xf numFmtId="0" fontId="32" fillId="0" borderId="6" xfId="0" applyFont="1" applyBorder="1" applyAlignment="1">
      <alignment horizontal="center" vertical="center"/>
    </xf>
    <xf numFmtId="165" fontId="45" fillId="0" borderId="0" xfId="0" applyNumberFormat="1" applyFont="1" applyAlignment="1">
      <alignment horizontal="center" vertical="center"/>
    </xf>
    <xf numFmtId="165" fontId="45" fillId="0" borderId="13" xfId="0" applyNumberFormat="1" applyFont="1" applyBorder="1" applyAlignment="1">
      <alignment horizontal="center" vertical="center"/>
    </xf>
    <xf numFmtId="0" fontId="45" fillId="0" borderId="17" xfId="0" applyFont="1" applyBorder="1" applyAlignment="1">
      <alignment horizontal="center" vertical="center"/>
    </xf>
    <xf numFmtId="0" fontId="45" fillId="0" borderId="0" xfId="0" applyFont="1" applyAlignment="1">
      <alignment horizontal="center" vertical="center"/>
    </xf>
    <xf numFmtId="0" fontId="45" fillId="0" borderId="13" xfId="0" applyFont="1" applyBorder="1" applyAlignment="1">
      <alignment horizontal="center" vertical="center"/>
    </xf>
    <xf numFmtId="165" fontId="45" fillId="0" borderId="17" xfId="0" applyNumberFormat="1" applyFont="1" applyBorder="1" applyAlignment="1">
      <alignment horizontal="center" vertical="center" wrapText="1"/>
    </xf>
    <xf numFmtId="2" fontId="45" fillId="0" borderId="13" xfId="0" applyNumberFormat="1" applyFont="1" applyBorder="1" applyAlignment="1">
      <alignment horizontal="center" vertical="center"/>
    </xf>
    <xf numFmtId="0" fontId="44" fillId="0" borderId="6" xfId="0" applyFont="1" applyBorder="1" applyAlignment="1">
      <alignment horizontal="justify" vertical="center"/>
    </xf>
    <xf numFmtId="165" fontId="45" fillId="0" borderId="10" xfId="0" applyNumberFormat="1" applyFont="1" applyBorder="1" applyAlignment="1">
      <alignment horizontal="center" vertical="center"/>
    </xf>
    <xf numFmtId="165" fontId="45" fillId="0" borderId="6" xfId="0" applyNumberFormat="1" applyFont="1" applyBorder="1" applyAlignment="1">
      <alignment horizontal="center" vertical="center"/>
    </xf>
    <xf numFmtId="0" fontId="45" fillId="0" borderId="11" xfId="0" applyFont="1" applyBorder="1" applyAlignment="1">
      <alignment horizontal="center" vertical="center"/>
    </xf>
    <xf numFmtId="0" fontId="45" fillId="0" borderId="6" xfId="0" applyFont="1" applyBorder="1" applyAlignment="1">
      <alignment horizontal="center" vertical="center"/>
    </xf>
    <xf numFmtId="165" fontId="45" fillId="0" borderId="11" xfId="0" applyNumberFormat="1" applyFont="1" applyBorder="1" applyAlignment="1">
      <alignment horizontal="center" vertical="center" wrapText="1"/>
    </xf>
    <xf numFmtId="2" fontId="45" fillId="0" borderId="6" xfId="0" applyNumberFormat="1" applyFont="1" applyBorder="1" applyAlignment="1">
      <alignment horizontal="center" vertical="center"/>
    </xf>
    <xf numFmtId="165" fontId="45" fillId="0" borderId="17" xfId="0" applyNumberFormat="1" applyFont="1" applyBorder="1" applyAlignment="1">
      <alignment horizontal="center" vertical="center"/>
    </xf>
    <xf numFmtId="165" fontId="45" fillId="0" borderId="11" xfId="0" applyNumberFormat="1" applyFont="1" applyBorder="1" applyAlignment="1">
      <alignment horizontal="center" vertical="center"/>
    </xf>
    <xf numFmtId="0" fontId="45" fillId="0" borderId="10" xfId="0" applyFont="1" applyBorder="1" applyAlignment="1">
      <alignment horizontal="center" vertical="center"/>
    </xf>
    <xf numFmtId="0" fontId="48" fillId="0" borderId="0" xfId="0" applyFont="1" applyAlignment="1">
      <alignment horizontal="left" vertical="center"/>
    </xf>
    <xf numFmtId="165" fontId="32" fillId="0" borderId="13" xfId="0" applyNumberFormat="1" applyFont="1" applyBorder="1" applyAlignment="1">
      <alignment horizontal="center" vertical="center"/>
    </xf>
    <xf numFmtId="2" fontId="45" fillId="0" borderId="17" xfId="0" applyNumberFormat="1" applyFont="1" applyBorder="1" applyAlignment="1">
      <alignment horizontal="center" vertical="center"/>
    </xf>
    <xf numFmtId="2" fontId="45" fillId="0" borderId="0" xfId="0" applyNumberFormat="1" applyFont="1" applyAlignment="1">
      <alignment horizontal="center" vertical="center"/>
    </xf>
    <xf numFmtId="165" fontId="32" fillId="0" borderId="78" xfId="0" applyNumberFormat="1" applyFont="1" applyBorder="1" applyAlignment="1">
      <alignment horizontal="center" vertical="center"/>
    </xf>
    <xf numFmtId="165" fontId="32" fillId="0" borderId="78" xfId="0" applyNumberFormat="1" applyFont="1" applyBorder="1" applyAlignment="1">
      <alignment horizontal="center" vertical="center" wrapText="1"/>
    </xf>
    <xf numFmtId="165" fontId="32" fillId="0" borderId="13" xfId="0" applyNumberFormat="1" applyFont="1" applyBorder="1" applyAlignment="1">
      <alignment horizontal="center" vertical="center" wrapText="1"/>
    </xf>
    <xf numFmtId="165" fontId="45" fillId="0" borderId="78" xfId="0" applyNumberFormat="1" applyFont="1" applyBorder="1" applyAlignment="1">
      <alignment horizontal="center" vertical="center"/>
    </xf>
    <xf numFmtId="165" fontId="45" fillId="0" borderId="78" xfId="0" applyNumberFormat="1" applyFont="1" applyBorder="1" applyAlignment="1">
      <alignment horizontal="center" vertical="center" wrapText="1"/>
    </xf>
    <xf numFmtId="165" fontId="45" fillId="0" borderId="12" xfId="0" applyNumberFormat="1" applyFont="1" applyBorder="1" applyAlignment="1">
      <alignment horizontal="center" vertical="center"/>
    </xf>
    <xf numFmtId="165" fontId="32" fillId="0" borderId="6" xfId="0" applyNumberFormat="1" applyFont="1" applyBorder="1" applyAlignment="1">
      <alignment horizontal="center" vertical="center"/>
    </xf>
    <xf numFmtId="2" fontId="32" fillId="0" borderId="11" xfId="0" applyNumberFormat="1" applyFont="1" applyBorder="1" applyAlignment="1">
      <alignment horizontal="center" vertical="center"/>
    </xf>
    <xf numFmtId="2" fontId="32" fillId="0" borderId="10" xfId="0" applyNumberFormat="1" applyFont="1" applyBorder="1" applyAlignment="1">
      <alignment horizontal="center" vertical="center"/>
    </xf>
    <xf numFmtId="165" fontId="32" fillId="0" borderId="76" xfId="0" applyNumberFormat="1" applyFont="1" applyBorder="1" applyAlignment="1">
      <alignment horizontal="center" vertical="center"/>
    </xf>
    <xf numFmtId="165" fontId="32" fillId="0" borderId="76" xfId="0" applyNumberFormat="1" applyFont="1" applyBorder="1" applyAlignment="1">
      <alignment horizontal="center" vertical="center" wrapText="1"/>
    </xf>
    <xf numFmtId="165" fontId="32" fillId="0" borderId="6" xfId="0" applyNumberFormat="1" applyFont="1" applyBorder="1" applyAlignment="1">
      <alignment horizontal="center" vertical="center" wrapText="1"/>
    </xf>
    <xf numFmtId="165" fontId="32" fillId="0" borderId="0" xfId="0" applyNumberFormat="1" applyFont="1" applyAlignment="1">
      <alignment horizontal="center" vertical="center" wrapText="1"/>
    </xf>
    <xf numFmtId="165" fontId="32" fillId="0" borderId="10" xfId="0" applyNumberFormat="1" applyFont="1" applyBorder="1" applyAlignment="1">
      <alignment horizontal="center" vertical="center" wrapText="1"/>
    </xf>
    <xf numFmtId="165" fontId="53" fillId="0" borderId="82" xfId="0" applyNumberFormat="1" applyFont="1" applyBorder="1" applyAlignment="1">
      <alignment horizontal="center" vertical="center"/>
    </xf>
    <xf numFmtId="2" fontId="53" fillId="0" borderId="82" xfId="0" applyNumberFormat="1" applyFont="1" applyBorder="1" applyAlignment="1">
      <alignment horizontal="center" vertical="center"/>
    </xf>
    <xf numFmtId="165" fontId="53" fillId="0" borderId="85" xfId="0" applyNumberFormat="1" applyFont="1" applyBorder="1" applyAlignment="1">
      <alignment horizontal="center" vertical="center" wrapText="1"/>
    </xf>
    <xf numFmtId="165" fontId="53" fillId="0" borderId="86" xfId="0" applyNumberFormat="1" applyFont="1" applyBorder="1" applyAlignment="1">
      <alignment horizontal="center" vertical="center" wrapText="1"/>
    </xf>
    <xf numFmtId="165" fontId="53" fillId="0" borderId="80" xfId="0" applyNumberFormat="1" applyFont="1" applyBorder="1" applyAlignment="1">
      <alignment horizontal="center" vertical="center"/>
    </xf>
    <xf numFmtId="0" fontId="52" fillId="0" borderId="84" xfId="0" applyFont="1" applyBorder="1" applyAlignment="1">
      <alignment horizontal="left" vertical="center" wrapText="1"/>
    </xf>
    <xf numFmtId="0" fontId="49" fillId="0" borderId="0" xfId="0" applyFont="1" applyAlignment="1">
      <alignment horizontal="left" vertical="center" wrapText="1"/>
    </xf>
    <xf numFmtId="165" fontId="55" fillId="0" borderId="80" xfId="0" applyNumberFormat="1" applyFont="1" applyBorder="1" applyAlignment="1">
      <alignment horizontal="center" vertical="center"/>
    </xf>
    <xf numFmtId="165" fontId="55" fillId="0" borderId="82" xfId="0" applyNumberFormat="1" applyFont="1" applyBorder="1" applyAlignment="1">
      <alignment horizontal="center" vertical="center"/>
    </xf>
    <xf numFmtId="165" fontId="45" fillId="0" borderId="82" xfId="0" applyNumberFormat="1" applyFont="1" applyBorder="1" applyAlignment="1">
      <alignment horizontal="center" vertical="center"/>
    </xf>
    <xf numFmtId="2" fontId="53" fillId="0" borderId="86" xfId="0" applyNumberFormat="1" applyFont="1" applyBorder="1" applyAlignment="1">
      <alignment horizontal="center" vertical="center" wrapText="1"/>
    </xf>
    <xf numFmtId="0" fontId="47" fillId="4" borderId="3" xfId="0" applyFont="1" applyFill="1" applyBorder="1" applyAlignment="1">
      <alignment horizontal="center" vertical="center"/>
    </xf>
    <xf numFmtId="0" fontId="47" fillId="4" borderId="4" xfId="0" applyFont="1" applyFill="1" applyBorder="1" applyAlignment="1">
      <alignment horizontal="center" vertical="center" wrapText="1"/>
    </xf>
    <xf numFmtId="0" fontId="58" fillId="0" borderId="5" xfId="0" applyFont="1" applyBorder="1" applyAlignment="1">
      <alignment horizontal="justify" vertical="center"/>
    </xf>
    <xf numFmtId="0" fontId="58" fillId="0" borderId="6" xfId="0" applyFont="1" applyBorder="1" applyAlignment="1">
      <alignment horizontal="center" vertical="center" wrapText="1"/>
    </xf>
    <xf numFmtId="0" fontId="58" fillId="0" borderId="5" xfId="0" applyFont="1" applyBorder="1" applyAlignment="1">
      <alignment horizontal="left" vertical="center"/>
    </xf>
    <xf numFmtId="1" fontId="4" fillId="0" borderId="2" xfId="0" applyNumberFormat="1" applyFont="1" applyBorder="1" applyAlignment="1">
      <alignment horizontal="left"/>
    </xf>
    <xf numFmtId="0" fontId="4" fillId="0" borderId="87" xfId="0" applyFont="1" applyBorder="1" applyAlignment="1">
      <alignment horizontal="center"/>
    </xf>
    <xf numFmtId="0" fontId="4" fillId="0" borderId="88" xfId="0" applyFont="1" applyBorder="1" applyAlignment="1">
      <alignment horizontal="center"/>
    </xf>
    <xf numFmtId="0" fontId="5" fillId="0" borderId="89" xfId="0" applyFont="1" applyBorder="1"/>
    <xf numFmtId="0" fontId="5" fillId="0" borderId="90" xfId="0" applyFont="1" applyBorder="1" applyAlignment="1">
      <alignment horizontal="center"/>
    </xf>
    <xf numFmtId="0" fontId="5" fillId="0" borderId="90" xfId="0" applyFont="1" applyBorder="1"/>
    <xf numFmtId="0" fontId="5" fillId="0" borderId="91" xfId="0" applyFont="1" applyBorder="1"/>
    <xf numFmtId="1" fontId="16" fillId="0" borderId="6" xfId="0" applyNumberFormat="1" applyFont="1" applyBorder="1" applyAlignment="1">
      <alignment horizontal="center" vertical="center" wrapText="1"/>
    </xf>
    <xf numFmtId="164" fontId="4" fillId="3" borderId="38" xfId="0" applyNumberFormat="1" applyFont="1" applyFill="1" applyBorder="1" applyAlignment="1">
      <alignment horizontal="center" vertical="center"/>
    </xf>
    <xf numFmtId="164" fontId="4" fillId="0" borderId="38" xfId="0" applyNumberFormat="1" applyFont="1" applyBorder="1" applyAlignment="1">
      <alignment horizontal="center" vertical="center"/>
    </xf>
    <xf numFmtId="0" fontId="5" fillId="0" borderId="38" xfId="0" applyFont="1" applyBorder="1" applyAlignment="1">
      <alignment horizontal="left" vertical="center"/>
    </xf>
    <xf numFmtId="0" fontId="5" fillId="3" borderId="38" xfId="0" applyFont="1" applyFill="1" applyBorder="1" applyAlignment="1">
      <alignment horizontal="left" vertical="center"/>
    </xf>
    <xf numFmtId="0" fontId="4" fillId="0" borderId="38" xfId="0" applyFont="1" applyBorder="1" applyAlignment="1">
      <alignment horizontal="center" vertical="center"/>
    </xf>
    <xf numFmtId="0" fontId="5" fillId="0" borderId="38" xfId="0" applyFont="1" applyBorder="1" applyAlignment="1">
      <alignment horizontal="center" vertical="center"/>
    </xf>
    <xf numFmtId="0" fontId="4" fillId="3" borderId="38" xfId="0" applyFont="1" applyFill="1" applyBorder="1" applyAlignment="1">
      <alignment horizontal="center" vertical="center"/>
    </xf>
    <xf numFmtId="0" fontId="5" fillId="3" borderId="38" xfId="0" applyFont="1" applyFill="1" applyBorder="1" applyAlignment="1">
      <alignment horizontal="center" vertical="center"/>
    </xf>
    <xf numFmtId="165" fontId="4" fillId="0" borderId="38" xfId="0" applyNumberFormat="1" applyFont="1" applyBorder="1" applyAlignment="1">
      <alignment horizontal="center" vertical="center"/>
    </xf>
    <xf numFmtId="165" fontId="4" fillId="3" borderId="38" xfId="0" applyNumberFormat="1" applyFont="1" applyFill="1" applyBorder="1" applyAlignment="1">
      <alignment horizontal="center" vertical="center"/>
    </xf>
    <xf numFmtId="165" fontId="5" fillId="3" borderId="38" xfId="0" applyNumberFormat="1" applyFont="1" applyFill="1" applyBorder="1" applyAlignment="1">
      <alignment horizontal="center" vertical="center"/>
    </xf>
    <xf numFmtId="168" fontId="4" fillId="0" borderId="38" xfId="0" applyNumberFormat="1" applyFont="1" applyBorder="1" applyAlignment="1">
      <alignment horizontal="center" vertical="center"/>
    </xf>
    <xf numFmtId="168" fontId="5" fillId="0" borderId="38" xfId="0" applyNumberFormat="1" applyFont="1" applyBorder="1" applyAlignment="1">
      <alignment horizontal="center" vertical="center"/>
    </xf>
    <xf numFmtId="0" fontId="5" fillId="3" borderId="92" xfId="0" applyFont="1" applyFill="1" applyBorder="1" applyAlignment="1">
      <alignment horizontal="left" vertical="center"/>
    </xf>
    <xf numFmtId="0" fontId="4" fillId="3" borderId="92" xfId="0" applyFont="1" applyFill="1" applyBorder="1" applyAlignment="1">
      <alignment horizontal="center" vertical="center"/>
    </xf>
    <xf numFmtId="164" fontId="5" fillId="3" borderId="92" xfId="0" applyNumberFormat="1" applyFont="1" applyFill="1" applyBorder="1" applyAlignment="1">
      <alignment horizontal="center" vertical="center"/>
    </xf>
    <xf numFmtId="164" fontId="4" fillId="3" borderId="92" xfId="0" applyNumberFormat="1" applyFont="1" applyFill="1" applyBorder="1" applyAlignment="1">
      <alignment horizontal="center" vertical="center"/>
    </xf>
    <xf numFmtId="0" fontId="25" fillId="4" borderId="33" xfId="0" applyFont="1" applyFill="1" applyBorder="1" applyAlignment="1">
      <alignment horizontal="left" vertical="center" wrapText="1"/>
    </xf>
    <xf numFmtId="0" fontId="25" fillId="4" borderId="33" xfId="0" applyFont="1" applyFill="1" applyBorder="1"/>
    <xf numFmtId="0" fontId="25" fillId="4" borderId="33" xfId="0" applyFont="1" applyFill="1" applyBorder="1" applyAlignment="1">
      <alignment horizontal="center"/>
    </xf>
    <xf numFmtId="0" fontId="5" fillId="0" borderId="33" xfId="0" applyFont="1" applyBorder="1" applyAlignment="1">
      <alignment horizontal="left" vertical="center"/>
    </xf>
    <xf numFmtId="0" fontId="4" fillId="0" borderId="33" xfId="0" applyFont="1" applyBorder="1" applyAlignment="1">
      <alignment horizontal="center" vertical="center"/>
    </xf>
    <xf numFmtId="0" fontId="5" fillId="0" borderId="33" xfId="0" applyFont="1" applyBorder="1" applyAlignment="1">
      <alignment horizontal="center" vertical="center"/>
    </xf>
    <xf numFmtId="164" fontId="4" fillId="0" borderId="33" xfId="0" applyNumberFormat="1" applyFont="1" applyBorder="1" applyAlignment="1">
      <alignment horizontal="center" vertical="center"/>
    </xf>
    <xf numFmtId="0" fontId="4" fillId="0" borderId="33" xfId="0" applyFont="1" applyBorder="1" applyAlignment="1">
      <alignment horizontal="center"/>
    </xf>
    <xf numFmtId="0" fontId="5" fillId="0" borderId="33" xfId="0" applyFont="1" applyBorder="1" applyAlignment="1">
      <alignment horizontal="center"/>
    </xf>
    <xf numFmtId="165" fontId="5" fillId="0" borderId="33" xfId="0" applyNumberFormat="1" applyFont="1" applyBorder="1" applyAlignment="1">
      <alignment horizontal="center"/>
    </xf>
    <xf numFmtId="165" fontId="5" fillId="0" borderId="33" xfId="0" applyNumberFormat="1" applyFont="1" applyBorder="1" applyAlignment="1">
      <alignment horizontal="center" vertical="center"/>
    </xf>
    <xf numFmtId="164" fontId="4" fillId="0" borderId="33" xfId="0" applyNumberFormat="1" applyFont="1" applyBorder="1" applyAlignment="1">
      <alignment horizontal="center"/>
    </xf>
    <xf numFmtId="164" fontId="5" fillId="0" borderId="33" xfId="0" applyNumberFormat="1" applyFont="1" applyBorder="1" applyAlignment="1">
      <alignment horizontal="center"/>
    </xf>
    <xf numFmtId="0" fontId="5" fillId="3" borderId="33" xfId="0" applyFont="1" applyFill="1" applyBorder="1" applyAlignment="1">
      <alignment horizontal="left" vertical="center"/>
    </xf>
    <xf numFmtId="0" fontId="4" fillId="3" borderId="33" xfId="0" applyFont="1" applyFill="1" applyBorder="1" applyAlignment="1">
      <alignment horizontal="center" vertical="center"/>
    </xf>
    <xf numFmtId="0" fontId="5" fillId="3" borderId="33" xfId="0" applyFont="1" applyFill="1" applyBorder="1" applyAlignment="1">
      <alignment horizontal="center" vertical="center"/>
    </xf>
    <xf numFmtId="164" fontId="4" fillId="3" borderId="33" xfId="0" applyNumberFormat="1" applyFont="1" applyFill="1" applyBorder="1" applyAlignment="1">
      <alignment horizontal="center" vertical="center"/>
    </xf>
    <xf numFmtId="164" fontId="5" fillId="3" borderId="33" xfId="0" applyNumberFormat="1" applyFont="1" applyFill="1" applyBorder="1" applyAlignment="1">
      <alignment horizontal="center" vertical="center"/>
    </xf>
    <xf numFmtId="165" fontId="4" fillId="0" borderId="33" xfId="0" applyNumberFormat="1" applyFont="1" applyBorder="1" applyAlignment="1">
      <alignment horizontal="center" vertical="center"/>
    </xf>
    <xf numFmtId="165" fontId="4" fillId="3" borderId="33" xfId="0" applyNumberFormat="1" applyFont="1" applyFill="1" applyBorder="1" applyAlignment="1">
      <alignment horizontal="center" vertical="center"/>
    </xf>
    <xf numFmtId="0" fontId="16"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5" fillId="0" borderId="0" xfId="0" applyFont="1" applyFill="1"/>
    <xf numFmtId="0" fontId="5" fillId="0" borderId="33" xfId="0" applyFont="1" applyFill="1" applyBorder="1" applyAlignment="1">
      <alignment horizontal="left" vertical="center"/>
    </xf>
    <xf numFmtId="0" fontId="4" fillId="0" borderId="33" xfId="0" applyFont="1" applyFill="1" applyBorder="1" applyAlignment="1">
      <alignment horizontal="center" vertical="center"/>
    </xf>
    <xf numFmtId="0" fontId="5" fillId="0" borderId="33" xfId="0" applyFont="1" applyFill="1" applyBorder="1" applyAlignment="1">
      <alignment horizontal="center" vertical="center"/>
    </xf>
    <xf numFmtId="164" fontId="4" fillId="0" borderId="33"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5" fontId="4" fillId="0" borderId="33" xfId="0" applyNumberFormat="1" applyFont="1" applyFill="1" applyBorder="1" applyAlignment="1">
      <alignment horizontal="center" vertical="center"/>
    </xf>
    <xf numFmtId="0" fontId="5" fillId="0" borderId="38" xfId="0" applyFont="1" applyFill="1" applyBorder="1" applyAlignment="1">
      <alignment horizontal="left" vertical="center"/>
    </xf>
    <xf numFmtId="0" fontId="4" fillId="0" borderId="38"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4" fillId="0" borderId="38" xfId="0" applyNumberFormat="1" applyFont="1" applyFill="1" applyBorder="1" applyAlignment="1">
      <alignment horizontal="center" vertical="center"/>
    </xf>
    <xf numFmtId="165" fontId="4" fillId="0" borderId="3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4" fontId="23" fillId="0" borderId="3" xfId="0" applyNumberFormat="1" applyFont="1" applyBorder="1" applyAlignment="1">
      <alignment horizontal="center" vertical="center" wrapText="1"/>
    </xf>
    <xf numFmtId="3" fontId="23" fillId="0" borderId="8" xfId="0" applyNumberFormat="1" applyFont="1" applyBorder="1" applyAlignment="1">
      <alignment horizontal="center" vertical="center" wrapText="1"/>
    </xf>
    <xf numFmtId="0" fontId="52" fillId="0" borderId="84" xfId="0" applyFont="1" applyFill="1" applyBorder="1" applyAlignment="1">
      <alignment horizontal="left" vertical="center" wrapText="1"/>
    </xf>
    <xf numFmtId="0" fontId="39" fillId="0" borderId="0" xfId="0" applyFont="1" applyFill="1"/>
    <xf numFmtId="0" fontId="38" fillId="0" borderId="0" xfId="0" applyFont="1" applyFill="1"/>
    <xf numFmtId="0" fontId="12" fillId="0" borderId="0" xfId="0" applyFont="1" applyFill="1"/>
    <xf numFmtId="0" fontId="10" fillId="0" borderId="0" xfId="0" applyFont="1" applyFill="1"/>
    <xf numFmtId="49" fontId="35" fillId="0" borderId="0" xfId="0" applyNumberFormat="1" applyFont="1" applyFill="1"/>
    <xf numFmtId="0" fontId="28" fillId="0" borderId="27" xfId="0" applyFont="1" applyFill="1" applyBorder="1"/>
    <xf numFmtId="0" fontId="28" fillId="0" borderId="0" xfId="0" applyFont="1" applyFill="1"/>
    <xf numFmtId="0" fontId="28" fillId="0" borderId="0" xfId="0" applyFont="1" applyFill="1" applyAlignment="1">
      <alignment vertical="center"/>
    </xf>
    <xf numFmtId="0" fontId="8" fillId="0" borderId="0" xfId="0" applyFont="1" applyAlignment="1">
      <alignment horizontal="left" vertical="center"/>
    </xf>
    <xf numFmtId="0" fontId="19" fillId="6" borderId="9" xfId="0" applyFont="1" applyFill="1" applyBorder="1" applyAlignment="1">
      <alignment horizontal="center" vertical="center"/>
    </xf>
    <xf numFmtId="0" fontId="19" fillId="6" borderId="4"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4"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4" xfId="0" applyFont="1" applyFill="1" applyBorder="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25" fillId="4" borderId="33" xfId="0" applyFont="1" applyFill="1" applyBorder="1" applyAlignment="1">
      <alignment horizontal="center" vertical="center"/>
    </xf>
    <xf numFmtId="0" fontId="5" fillId="3" borderId="33" xfId="0" applyFont="1" applyFill="1" applyBorder="1" applyAlignment="1">
      <alignment horizontal="left" vertical="center"/>
    </xf>
    <xf numFmtId="0" fontId="5" fillId="3" borderId="38" xfId="0" applyFont="1" applyFill="1" applyBorder="1" applyAlignment="1">
      <alignment horizontal="left" vertical="center"/>
    </xf>
    <xf numFmtId="0" fontId="5" fillId="0" borderId="33" xfId="0" applyFont="1" applyBorder="1" applyAlignment="1">
      <alignment horizontal="left" vertical="center"/>
    </xf>
    <xf numFmtId="0" fontId="5" fillId="0" borderId="33" xfId="0" applyFont="1" applyFill="1" applyBorder="1" applyAlignment="1">
      <alignment horizontal="left" vertical="center"/>
    </xf>
    <xf numFmtId="3" fontId="4" fillId="0" borderId="33" xfId="0" applyNumberFormat="1" applyFont="1" applyBorder="1" applyAlignment="1">
      <alignment horizontal="center" vertical="center"/>
    </xf>
    <xf numFmtId="3" fontId="4" fillId="3" borderId="33" xfId="0" applyNumberFormat="1" applyFont="1" applyFill="1" applyBorder="1" applyAlignment="1">
      <alignment horizontal="center" vertical="center"/>
    </xf>
    <xf numFmtId="164" fontId="4" fillId="3" borderId="33" xfId="0" applyNumberFormat="1" applyFont="1" applyFill="1" applyBorder="1" applyAlignment="1">
      <alignment horizontal="center" vertical="center"/>
    </xf>
    <xf numFmtId="0" fontId="34" fillId="0" borderId="0" xfId="0" applyFont="1" applyAlignment="1">
      <alignment horizontal="left" vertical="center" wrapText="1"/>
    </xf>
    <xf numFmtId="0" fontId="29" fillId="4" borderId="49" xfId="0" applyFont="1" applyFill="1" applyBorder="1" applyAlignment="1">
      <alignment horizontal="center" vertical="center" wrapText="1"/>
    </xf>
    <xf numFmtId="0" fontId="29" fillId="4" borderId="45" xfId="0" applyFont="1" applyFill="1" applyBorder="1" applyAlignment="1">
      <alignment horizontal="center" vertical="center" wrapText="1"/>
    </xf>
    <xf numFmtId="0" fontId="27" fillId="4" borderId="12" xfId="0" applyFont="1" applyFill="1" applyBorder="1" applyAlignment="1">
      <alignment horizontal="center" vertical="center"/>
    </xf>
    <xf numFmtId="0" fontId="27" fillId="4" borderId="32" xfId="0" applyFont="1" applyFill="1" applyBorder="1" applyAlignment="1">
      <alignment horizontal="center" vertical="center"/>
    </xf>
    <xf numFmtId="0" fontId="27" fillId="4" borderId="5" xfId="0" applyFont="1" applyFill="1" applyBorder="1" applyAlignment="1">
      <alignment horizontal="center" vertical="center"/>
    </xf>
    <xf numFmtId="0" fontId="29" fillId="4" borderId="41"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29" fillId="4" borderId="42"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29" fillId="4" borderId="61"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9" fillId="4" borderId="31" xfId="0" applyFont="1" applyFill="1" applyBorder="1" applyAlignment="1">
      <alignment horizontal="center" vertical="center" wrapText="1"/>
    </xf>
    <xf numFmtId="0" fontId="47" fillId="4" borderId="12" xfId="0" applyFont="1" applyFill="1" applyBorder="1" applyAlignment="1">
      <alignment horizontal="center" vertical="center"/>
    </xf>
    <xf numFmtId="0" fontId="47" fillId="4" borderId="58" xfId="0" applyFont="1" applyFill="1" applyBorder="1" applyAlignment="1">
      <alignment horizontal="center" vertical="center"/>
    </xf>
    <xf numFmtId="0" fontId="47" fillId="4" borderId="59" xfId="0" applyFont="1" applyFill="1" applyBorder="1" applyAlignment="1">
      <alignment horizontal="center" vertical="center"/>
    </xf>
    <xf numFmtId="0" fontId="47" fillId="4" borderId="5" xfId="0" applyFont="1" applyFill="1" applyBorder="1" applyAlignment="1">
      <alignment horizontal="center" vertical="center"/>
    </xf>
    <xf numFmtId="0" fontId="34" fillId="0" borderId="0" xfId="0" applyFont="1" applyAlignment="1">
      <alignment horizontal="justify" vertical="center"/>
    </xf>
    <xf numFmtId="0" fontId="27" fillId="4" borderId="24"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29" fillId="4" borderId="63" xfId="0" applyFont="1" applyFill="1" applyBorder="1" applyAlignment="1">
      <alignment horizontal="center" vertical="center" wrapText="1"/>
    </xf>
    <xf numFmtId="0" fontId="29" fillId="4" borderId="64" xfId="0" applyFont="1" applyFill="1" applyBorder="1" applyAlignment="1">
      <alignment horizontal="center" vertical="center" wrapText="1"/>
    </xf>
    <xf numFmtId="0" fontId="29" fillId="4" borderId="69" xfId="0" applyFont="1" applyFill="1" applyBorder="1" applyAlignment="1">
      <alignment horizontal="center" vertical="center" wrapText="1"/>
    </xf>
    <xf numFmtId="0" fontId="29" fillId="4" borderId="70" xfId="0" applyFont="1" applyFill="1" applyBorder="1" applyAlignment="1">
      <alignment horizontal="center" vertical="center" wrapText="1"/>
    </xf>
    <xf numFmtId="0" fontId="29" fillId="4" borderId="65" xfId="0" applyFont="1" applyFill="1" applyBorder="1" applyAlignment="1">
      <alignment horizontal="center" vertical="center" wrapText="1"/>
    </xf>
    <xf numFmtId="0" fontId="29" fillId="4" borderId="66" xfId="0" applyFont="1" applyFill="1" applyBorder="1" applyAlignment="1">
      <alignment horizontal="center" vertical="center" wrapText="1"/>
    </xf>
    <xf numFmtId="0" fontId="29" fillId="4" borderId="71"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67" xfId="0" applyFont="1" applyFill="1" applyBorder="1" applyAlignment="1">
      <alignment horizontal="center" vertical="center" wrapText="1"/>
    </xf>
    <xf numFmtId="0" fontId="29" fillId="4" borderId="72" xfId="0" applyFont="1" applyFill="1" applyBorder="1" applyAlignment="1">
      <alignment horizontal="center" vertical="center" wrapText="1"/>
    </xf>
    <xf numFmtId="0" fontId="29" fillId="4" borderId="77" xfId="0" applyFont="1" applyFill="1" applyBorder="1" applyAlignment="1">
      <alignment horizontal="center" vertical="center" wrapText="1"/>
    </xf>
    <xf numFmtId="0" fontId="29" fillId="4" borderId="68" xfId="0" applyFont="1" applyFill="1" applyBorder="1" applyAlignment="1">
      <alignment horizontal="center" vertical="center" wrapText="1"/>
    </xf>
    <xf numFmtId="0" fontId="29" fillId="4" borderId="73" xfId="0" applyFont="1" applyFill="1" applyBorder="1" applyAlignment="1">
      <alignment horizontal="center" vertical="center" wrapText="1"/>
    </xf>
    <xf numFmtId="0" fontId="29" fillId="4" borderId="57" xfId="0" applyFont="1" applyFill="1" applyBorder="1" applyAlignment="1">
      <alignment horizontal="center" vertical="center" wrapText="1"/>
    </xf>
    <xf numFmtId="0" fontId="52" fillId="0" borderId="81" xfId="0" applyFont="1" applyFill="1" applyBorder="1" applyAlignment="1">
      <alignment horizontal="left" vertical="center" wrapText="1"/>
    </xf>
    <xf numFmtId="0" fontId="52" fillId="0" borderId="83" xfId="0" applyFont="1" applyFill="1" applyBorder="1" applyAlignment="1">
      <alignment horizontal="left" vertical="center" wrapText="1"/>
    </xf>
    <xf numFmtId="0" fontId="52" fillId="0" borderId="84" xfId="0" applyFont="1" applyFill="1" applyBorder="1" applyAlignment="1">
      <alignment horizontal="left" vertical="center" wrapText="1"/>
    </xf>
    <xf numFmtId="0" fontId="52" fillId="0" borderId="81" xfId="0" applyFont="1" applyBorder="1" applyAlignment="1">
      <alignment horizontal="left" vertical="center" wrapText="1"/>
    </xf>
    <xf numFmtId="0" fontId="52" fillId="0" borderId="83" xfId="0" applyFont="1" applyBorder="1" applyAlignment="1">
      <alignment horizontal="left" vertical="center" wrapText="1"/>
    </xf>
    <xf numFmtId="0" fontId="52" fillId="0" borderId="84" xfId="0" applyFont="1" applyBorder="1" applyAlignment="1">
      <alignment horizontal="left" vertical="center" wrapText="1"/>
    </xf>
    <xf numFmtId="49" fontId="12" fillId="0" borderId="0" xfId="0" applyNumberFormat="1" applyFont="1" applyFill="1"/>
    <xf numFmtId="0" fontId="7" fillId="0" borderId="0" xfId="0" applyFont="1" applyFill="1"/>
    <xf numFmtId="0" fontId="14" fillId="0" borderId="0" xfId="0" applyFont="1" applyFill="1"/>
    <xf numFmtId="14" fontId="5" fillId="0" borderId="0" xfId="0" applyNumberFormat="1" applyFont="1" applyFill="1"/>
    <xf numFmtId="49" fontId="39" fillId="0" borderId="0" xfId="0" applyNumberFormat="1" applyFont="1" applyFill="1"/>
    <xf numFmtId="0" fontId="56" fillId="0" borderId="0" xfId="0" applyFont="1" applyFill="1"/>
    <xf numFmtId="0" fontId="26" fillId="0" borderId="0" xfId="0" applyFont="1" applyFill="1"/>
    <xf numFmtId="0" fontId="24" fillId="0" borderId="0" xfId="0" applyFont="1" applyFill="1"/>
  </cellXfs>
  <cellStyles count="8">
    <cellStyle name="Hypertextové prepojenie" xfId="1" builtinId="8" customBuiltin="1"/>
    <cellStyle name="Normálna" xfId="0" builtinId="0"/>
    <cellStyle name="Normálna 2" xfId="4"/>
    <cellStyle name="Normálna 5" xfId="2"/>
    <cellStyle name="Normálne 2" xfId="3"/>
    <cellStyle name="Normálne 3" xfId="7"/>
    <cellStyle name="Percentá" xfId="6" builtinId="5"/>
    <cellStyle name="Použité hypertextové prepojenie" xfId="5" builtinId="9"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194A"/>
      <color rgb="FFFAACBF"/>
      <color rgb="FFFFE1E2"/>
      <color rgb="FFEEE5E6"/>
      <color rgb="FFF56486"/>
      <color rgb="FFFFB0B3"/>
      <color rgb="FFE6507E"/>
      <color rgb="FFF4B2C6"/>
      <color rgb="FFF896AD"/>
      <color rgb="FFEB7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0"/>
      <c:hPercent val="50"/>
      <c:rotY val="30"/>
      <c:depthPercent val="140"/>
      <c:rAngAx val="1"/>
    </c:view3D>
    <c:floor>
      <c:thickness val="0"/>
      <c:spPr>
        <a:solidFill>
          <a:srgbClr val="C0C0C0"/>
        </a:solidFill>
      </c:spPr>
    </c:floor>
    <c:sideWall>
      <c:thickness val="0"/>
      <c:spPr>
        <a:solidFill>
          <a:srgbClr val="FFFFFF"/>
        </a:solidFill>
      </c:spPr>
    </c:sideWall>
    <c:backWall>
      <c:thickness val="0"/>
      <c:spPr>
        <a:solidFill>
          <a:srgbClr val="FFFFFF"/>
        </a:solidFill>
      </c:spPr>
    </c:backWall>
    <c:plotArea>
      <c:layout>
        <c:manualLayout>
          <c:layoutTarget val="inner"/>
          <c:xMode val="edge"/>
          <c:yMode val="edge"/>
          <c:x val="5.3908750767856145E-2"/>
          <c:y val="4.2437889293689038E-2"/>
          <c:w val="0.9301263937752462"/>
          <c:h val="0.83048118985126862"/>
        </c:manualLayout>
      </c:layout>
      <c:bar3DChart>
        <c:barDir val="col"/>
        <c:grouping val="clustered"/>
        <c:varyColors val="0"/>
        <c:ser>
          <c:idx val="0"/>
          <c:order val="0"/>
          <c:spPr>
            <a:solidFill>
              <a:srgbClr val="B7194A"/>
            </a:solidFill>
          </c:spPr>
          <c:invertIfNegative val="0"/>
          <c:dPt>
            <c:idx val="1"/>
            <c:invertIfNegative val="0"/>
            <c:bubble3D val="0"/>
            <c:spPr>
              <a:solidFill>
                <a:srgbClr val="B7194A"/>
              </a:solidFill>
              <a:ln w="0">
                <a:noFill/>
              </a:ln>
            </c:spPr>
            <c:extLst>
              <c:ext xmlns:c16="http://schemas.microsoft.com/office/drawing/2014/chart" uri="{C3380CC4-5D6E-409C-BE32-E72D297353CC}">
                <c16:uniqueId val="{00000008-0777-4215-911E-ED310A0B415B}"/>
              </c:ext>
            </c:extLst>
          </c:dPt>
          <c:dPt>
            <c:idx val="2"/>
            <c:invertIfNegative val="0"/>
            <c:bubble3D val="0"/>
            <c:extLst>
              <c:ext xmlns:c16="http://schemas.microsoft.com/office/drawing/2014/chart" uri="{C3380CC4-5D6E-409C-BE32-E72D297353CC}">
                <c16:uniqueId val="{00000001-127D-4E10-9A7A-C05E2BDBDA68}"/>
              </c:ext>
            </c:extLst>
          </c:dPt>
          <c:dPt>
            <c:idx val="3"/>
            <c:invertIfNegative val="0"/>
            <c:bubble3D val="0"/>
            <c:extLst>
              <c:ext xmlns:c16="http://schemas.microsoft.com/office/drawing/2014/chart" uri="{C3380CC4-5D6E-409C-BE32-E72D297353CC}">
                <c16:uniqueId val="{00000002-127D-4E10-9A7A-C05E2BDBDA68}"/>
              </c:ext>
            </c:extLst>
          </c:dPt>
          <c:dPt>
            <c:idx val="4"/>
            <c:invertIfNegative val="0"/>
            <c:bubble3D val="0"/>
            <c:extLst>
              <c:ext xmlns:c16="http://schemas.microsoft.com/office/drawing/2014/chart" uri="{C3380CC4-5D6E-409C-BE32-E72D297353CC}">
                <c16:uniqueId val="{00000003-127D-4E10-9A7A-C05E2BDBDA68}"/>
              </c:ext>
            </c:extLst>
          </c:dPt>
          <c:dPt>
            <c:idx val="7"/>
            <c:invertIfNegative val="0"/>
            <c:bubble3D val="0"/>
            <c:spPr>
              <a:pattFill prst="wdUpDiag">
                <a:fgClr>
                  <a:srgbClr val="B7194A"/>
                </a:fgClr>
                <a:bgClr>
                  <a:schemeClr val="bg1"/>
                </a:bgClr>
              </a:pattFill>
            </c:spPr>
            <c:extLst>
              <c:ext xmlns:c16="http://schemas.microsoft.com/office/drawing/2014/chart" uri="{C3380CC4-5D6E-409C-BE32-E72D297353CC}">
                <c16:uniqueId val="{00000009-0EA6-4D07-9450-538FA07A5032}"/>
              </c:ext>
            </c:extLst>
          </c:dPt>
          <c:dPt>
            <c:idx val="14"/>
            <c:invertIfNegative val="0"/>
            <c:bubble3D val="0"/>
            <c:extLst>
              <c:ext xmlns:c16="http://schemas.microsoft.com/office/drawing/2014/chart" uri="{C3380CC4-5D6E-409C-BE32-E72D297353CC}">
                <c16:uniqueId val="{00000005-127D-4E10-9A7A-C05E2BDBDA68}"/>
              </c:ext>
            </c:extLst>
          </c:dPt>
          <c:dPt>
            <c:idx val="16"/>
            <c:invertIfNegative val="0"/>
            <c:bubble3D val="0"/>
            <c:spPr>
              <a:pattFill prst="lgConfetti">
                <a:fgClr>
                  <a:srgbClr val="B7194A"/>
                </a:fgClr>
                <a:bgClr>
                  <a:schemeClr val="bg1"/>
                </a:bgClr>
              </a:pattFill>
            </c:spPr>
            <c:extLst>
              <c:ext xmlns:c16="http://schemas.microsoft.com/office/drawing/2014/chart" uri="{C3380CC4-5D6E-409C-BE32-E72D297353CC}">
                <c16:uniqueId val="{00000006-127D-4E10-9A7A-C05E2BDBDA68}"/>
              </c:ext>
            </c:extLst>
          </c:dPt>
          <c:dPt>
            <c:idx val="17"/>
            <c:invertIfNegative val="1"/>
            <c:bubble3D val="0"/>
            <c:extLst>
              <c:ext xmlns:c16="http://schemas.microsoft.com/office/drawing/2014/chart" uri="{C3380CC4-5D6E-409C-BE32-E72D297353CC}">
                <c16:uniqueId val="{00000007-127D-4E10-9A7A-C05E2BDBDA68}"/>
              </c:ext>
            </c:extLst>
          </c:dPt>
          <c:cat>
            <c:strRef>
              <c:f>'K4.1 Chudoba a soc. vylúčenie'!$H$53:$AI$53</c:f>
              <c:strCache>
                <c:ptCount val="28"/>
                <c:pt idx="0">
                  <c:v>CZ</c:v>
                </c:pt>
                <c:pt idx="1">
                  <c:v>HU</c:v>
                </c:pt>
                <c:pt idx="2">
                  <c:v>SI</c:v>
                </c:pt>
                <c:pt idx="3">
                  <c:v>DK</c:v>
                </c:pt>
                <c:pt idx="4">
                  <c:v>FI</c:v>
                </c:pt>
                <c:pt idx="5">
                  <c:v>BE</c:v>
                </c:pt>
                <c:pt idx="6">
                  <c:v>PL</c:v>
                </c:pt>
                <c:pt idx="7">
                  <c:v>SK</c:v>
                </c:pt>
                <c:pt idx="8">
                  <c:v>CY</c:v>
                </c:pt>
                <c:pt idx="9">
                  <c:v>IE</c:v>
                </c:pt>
                <c:pt idx="10">
                  <c:v>NL</c:v>
                </c:pt>
                <c:pt idx="11">
                  <c:v>DE</c:v>
                </c:pt>
                <c:pt idx="12">
                  <c:v>AT</c:v>
                </c:pt>
                <c:pt idx="13">
                  <c:v>FR</c:v>
                </c:pt>
                <c:pt idx="14">
                  <c:v>SE</c:v>
                </c:pt>
                <c:pt idx="15">
                  <c:v>PT</c:v>
                </c:pt>
                <c:pt idx="16">
                  <c:v>EU27</c:v>
                </c:pt>
                <c:pt idx="17">
                  <c:v>MT</c:v>
                </c:pt>
                <c:pt idx="18">
                  <c:v>LU</c:v>
                </c:pt>
                <c:pt idx="19">
                  <c:v>HR</c:v>
                </c:pt>
                <c:pt idx="20">
                  <c:v>EL</c:v>
                </c:pt>
                <c:pt idx="21">
                  <c:v>IT</c:v>
                </c:pt>
                <c:pt idx="22">
                  <c:v>ES</c:v>
                </c:pt>
                <c:pt idx="23">
                  <c:v>LT</c:v>
                </c:pt>
                <c:pt idx="24">
                  <c:v>RO</c:v>
                </c:pt>
                <c:pt idx="25">
                  <c:v>LV</c:v>
                </c:pt>
                <c:pt idx="26">
                  <c:v>EE</c:v>
                </c:pt>
                <c:pt idx="27">
                  <c:v>BG</c:v>
                </c:pt>
              </c:strCache>
            </c:strRef>
          </c:cat>
          <c:val>
            <c:numRef>
              <c:f>'K4.1 Chudoba a soc. vylúčenie'!$H$54:$AI$54</c:f>
              <c:numCache>
                <c:formatCode>General</c:formatCode>
                <c:ptCount val="28"/>
                <c:pt idx="0">
                  <c:v>10.199999999999999</c:v>
                </c:pt>
                <c:pt idx="1">
                  <c:v>12.1</c:v>
                </c:pt>
                <c:pt idx="2">
                  <c:v>12.1</c:v>
                </c:pt>
                <c:pt idx="3">
                  <c:v>12.4</c:v>
                </c:pt>
                <c:pt idx="4">
                  <c:v>12.7</c:v>
                </c:pt>
                <c:pt idx="5">
                  <c:v>13.2</c:v>
                </c:pt>
                <c:pt idx="6">
                  <c:v>13.7</c:v>
                </c:pt>
                <c:pt idx="7">
                  <c:v>13.7</c:v>
                </c:pt>
                <c:pt idx="8">
                  <c:v>13.9</c:v>
                </c:pt>
                <c:pt idx="9">
                  <c:v>14</c:v>
                </c:pt>
                <c:pt idx="10">
                  <c:v>14.5</c:v>
                </c:pt>
                <c:pt idx="11">
                  <c:v>14.7</c:v>
                </c:pt>
                <c:pt idx="12">
                  <c:v>14.8</c:v>
                </c:pt>
                <c:pt idx="13">
                  <c:v>15.6</c:v>
                </c:pt>
                <c:pt idx="14">
                  <c:v>16</c:v>
                </c:pt>
                <c:pt idx="15">
                  <c:v>16.399999999999999</c:v>
                </c:pt>
                <c:pt idx="16">
                  <c:v>16.5</c:v>
                </c:pt>
                <c:pt idx="17">
                  <c:v>16.7</c:v>
                </c:pt>
                <c:pt idx="18">
                  <c:v>17.399999999999999</c:v>
                </c:pt>
                <c:pt idx="19">
                  <c:v>18</c:v>
                </c:pt>
                <c:pt idx="20">
                  <c:v>18.8</c:v>
                </c:pt>
                <c:pt idx="21">
                  <c:v>20.100000000000001</c:v>
                </c:pt>
                <c:pt idx="22">
                  <c:v>20.399999999999999</c:v>
                </c:pt>
                <c:pt idx="23">
                  <c:v>20.9</c:v>
                </c:pt>
                <c:pt idx="24">
                  <c:v>21.2</c:v>
                </c:pt>
                <c:pt idx="25">
                  <c:v>22.5</c:v>
                </c:pt>
                <c:pt idx="26">
                  <c:v>22.8</c:v>
                </c:pt>
                <c:pt idx="27">
                  <c:v>22.9</c:v>
                </c:pt>
              </c:numCache>
            </c:numRef>
          </c:val>
          <c:extLst>
            <c:ext xmlns:c16="http://schemas.microsoft.com/office/drawing/2014/chart" uri="{C3380CC4-5D6E-409C-BE32-E72D297353CC}">
              <c16:uniqueId val="{00000008-127D-4E10-9A7A-C05E2BDBDA68}"/>
            </c:ext>
          </c:extLst>
        </c:ser>
        <c:dLbls>
          <c:showLegendKey val="0"/>
          <c:showVal val="0"/>
          <c:showCatName val="0"/>
          <c:showSerName val="0"/>
          <c:showPercent val="0"/>
          <c:showBubbleSize val="0"/>
        </c:dLbls>
        <c:gapWidth val="150"/>
        <c:shape val="box"/>
        <c:axId val="356171768"/>
        <c:axId val="326736440"/>
        <c:axId val="0"/>
      </c:bar3DChart>
      <c:catAx>
        <c:axId val="356171768"/>
        <c:scaling>
          <c:orientation val="minMax"/>
        </c:scaling>
        <c:delete val="0"/>
        <c:axPos val="b"/>
        <c:numFmt formatCode="General" sourceLinked="0"/>
        <c:majorTickMark val="out"/>
        <c:minorTickMark val="none"/>
        <c:tickLblPos val="nextTo"/>
        <c:crossAx val="326736440"/>
        <c:crosses val="autoZero"/>
        <c:auto val="1"/>
        <c:lblAlgn val="ctr"/>
        <c:lblOffset val="100"/>
        <c:noMultiLvlLbl val="0"/>
      </c:catAx>
      <c:valAx>
        <c:axId val="326736440"/>
        <c:scaling>
          <c:orientation val="minMax"/>
        </c:scaling>
        <c:delete val="0"/>
        <c:axPos val="l"/>
        <c:majorGridlines/>
        <c:numFmt formatCode="General" sourceLinked="1"/>
        <c:majorTickMark val="out"/>
        <c:minorTickMark val="none"/>
        <c:tickLblPos val="nextTo"/>
        <c:crossAx val="356171768"/>
        <c:crosses val="autoZero"/>
        <c:crossBetween val="between"/>
      </c:valAx>
    </c:plotArea>
    <c:plotVisOnly val="1"/>
    <c:dispBlanksAs val="gap"/>
    <c:showDLblsOverMax val="0"/>
  </c:chart>
  <c:spPr>
    <a:ln>
      <a:noFill/>
    </a:ln>
  </c:spPr>
  <c:txPr>
    <a:bodyPr/>
    <a:lstStyle/>
    <a:p>
      <a:pPr>
        <a:defRPr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4.8888877649545651E-2"/>
          <c:y val="9.5081325305090822E-2"/>
          <c:w val="0.92903108133247125"/>
          <c:h val="0.71271498922070398"/>
        </c:manualLayout>
      </c:layout>
      <c:bar3DChart>
        <c:barDir val="col"/>
        <c:grouping val="clustered"/>
        <c:varyColors val="0"/>
        <c:ser>
          <c:idx val="0"/>
          <c:order val="0"/>
          <c:tx>
            <c:strRef>
              <c:f>'K4.1 Chudoba a soc. vylúčenie'!$G$75</c:f>
              <c:strCache>
                <c:ptCount val="1"/>
                <c:pt idx="0">
                  <c:v>celkom</c:v>
                </c:pt>
              </c:strCache>
            </c:strRef>
          </c:tx>
          <c:spPr>
            <a:solidFill>
              <a:srgbClr val="B7194A"/>
            </a:solidFill>
            <a:ln>
              <a:solidFill>
                <a:schemeClr val="accent3">
                  <a:lumMod val="75000"/>
                </a:schemeClr>
              </a:solidFill>
            </a:ln>
          </c:spPr>
          <c:invertIfNegative val="0"/>
          <c:cat>
            <c:strRef>
              <c:f>'K4.1 Chudoba a soc. vylúčenie'!$H$74:$O$74</c:f>
              <c:strCache>
                <c:ptCount val="8"/>
                <c:pt idx="0">
                  <c:v>EU SILC 2015</c:v>
                </c:pt>
                <c:pt idx="1">
                  <c:v>EU SILC 2016</c:v>
                </c:pt>
                <c:pt idx="2">
                  <c:v>EU SILC 2017</c:v>
                </c:pt>
                <c:pt idx="3">
                  <c:v>EU SILC 2018</c:v>
                </c:pt>
                <c:pt idx="4">
                  <c:v>EU SILC 2019</c:v>
                </c:pt>
                <c:pt idx="5">
                  <c:v>EU SILC 2020</c:v>
                </c:pt>
                <c:pt idx="6">
                  <c:v>EU SILC 2021</c:v>
                </c:pt>
                <c:pt idx="7">
                  <c:v>EU SILC 2022</c:v>
                </c:pt>
              </c:strCache>
            </c:strRef>
          </c:cat>
          <c:val>
            <c:numRef>
              <c:f>'K4.1 Chudoba a soc. vylúčenie'!$H$75:$O$75</c:f>
              <c:numCache>
                <c:formatCode>General</c:formatCode>
                <c:ptCount val="8"/>
                <c:pt idx="0">
                  <c:v>12.3</c:v>
                </c:pt>
                <c:pt idx="1">
                  <c:v>12.7</c:v>
                </c:pt>
                <c:pt idx="2">
                  <c:v>12.4</c:v>
                </c:pt>
                <c:pt idx="3">
                  <c:v>12.2</c:v>
                </c:pt>
                <c:pt idx="4">
                  <c:v>11.9</c:v>
                </c:pt>
                <c:pt idx="5">
                  <c:v>11.4</c:v>
                </c:pt>
                <c:pt idx="6">
                  <c:v>12.3</c:v>
                </c:pt>
                <c:pt idx="7">
                  <c:v>13.7</c:v>
                </c:pt>
              </c:numCache>
            </c:numRef>
          </c:val>
          <c:extLst>
            <c:ext xmlns:c16="http://schemas.microsoft.com/office/drawing/2014/chart" uri="{C3380CC4-5D6E-409C-BE32-E72D297353CC}">
              <c16:uniqueId val="{00000000-8C41-40A9-BF48-FB2AAF6827BA}"/>
            </c:ext>
          </c:extLst>
        </c:ser>
        <c:ser>
          <c:idx val="1"/>
          <c:order val="1"/>
          <c:tx>
            <c:strRef>
              <c:f>'K4.1 Chudoba a soc. vylúčenie'!$G$76</c:f>
              <c:strCache>
                <c:ptCount val="1"/>
                <c:pt idx="0">
                  <c:v>muži</c:v>
                </c:pt>
              </c:strCache>
            </c:strRef>
          </c:tx>
          <c:spPr>
            <a:solidFill>
              <a:srgbClr val="FAACBF"/>
            </a:solidFill>
          </c:spPr>
          <c:invertIfNegative val="0"/>
          <c:cat>
            <c:strRef>
              <c:f>'K4.1 Chudoba a soc. vylúčenie'!$H$74:$O$74</c:f>
              <c:strCache>
                <c:ptCount val="8"/>
                <c:pt idx="0">
                  <c:v>EU SILC 2015</c:v>
                </c:pt>
                <c:pt idx="1">
                  <c:v>EU SILC 2016</c:v>
                </c:pt>
                <c:pt idx="2">
                  <c:v>EU SILC 2017</c:v>
                </c:pt>
                <c:pt idx="3">
                  <c:v>EU SILC 2018</c:v>
                </c:pt>
                <c:pt idx="4">
                  <c:v>EU SILC 2019</c:v>
                </c:pt>
                <c:pt idx="5">
                  <c:v>EU SILC 2020</c:v>
                </c:pt>
                <c:pt idx="6">
                  <c:v>EU SILC 2021</c:v>
                </c:pt>
                <c:pt idx="7">
                  <c:v>EU SILC 2022</c:v>
                </c:pt>
              </c:strCache>
            </c:strRef>
          </c:cat>
          <c:val>
            <c:numRef>
              <c:f>'K4.1 Chudoba a soc. vylúčenie'!$H$76:$O$76</c:f>
              <c:numCache>
                <c:formatCode>General</c:formatCode>
                <c:ptCount val="8"/>
                <c:pt idx="0">
                  <c:v>12.1</c:v>
                </c:pt>
                <c:pt idx="1">
                  <c:v>12.7</c:v>
                </c:pt>
                <c:pt idx="2">
                  <c:v>12.4</c:v>
                </c:pt>
                <c:pt idx="3">
                  <c:v>12.2</c:v>
                </c:pt>
                <c:pt idx="4">
                  <c:v>11.6</c:v>
                </c:pt>
                <c:pt idx="5">
                  <c:v>11.1</c:v>
                </c:pt>
                <c:pt idx="6">
                  <c:v>11.7</c:v>
                </c:pt>
                <c:pt idx="7">
                  <c:v>13.5</c:v>
                </c:pt>
              </c:numCache>
            </c:numRef>
          </c:val>
          <c:extLst>
            <c:ext xmlns:c16="http://schemas.microsoft.com/office/drawing/2014/chart" uri="{C3380CC4-5D6E-409C-BE32-E72D297353CC}">
              <c16:uniqueId val="{00000001-8C41-40A9-BF48-FB2AAF6827BA}"/>
            </c:ext>
          </c:extLst>
        </c:ser>
        <c:ser>
          <c:idx val="2"/>
          <c:order val="2"/>
          <c:tx>
            <c:strRef>
              <c:f>'K4.1 Chudoba a soc. vylúčenie'!$G$77</c:f>
              <c:strCache>
                <c:ptCount val="1"/>
                <c:pt idx="0">
                  <c:v>ženy</c:v>
                </c:pt>
              </c:strCache>
            </c:strRef>
          </c:tx>
          <c:spPr>
            <a:solidFill>
              <a:srgbClr val="E85E89"/>
            </a:solidFill>
            <a:ln>
              <a:solidFill>
                <a:schemeClr val="accent2">
                  <a:lumMod val="40000"/>
                  <a:lumOff val="60000"/>
                </a:schemeClr>
              </a:solidFill>
            </a:ln>
          </c:spPr>
          <c:invertIfNegative val="0"/>
          <c:cat>
            <c:strRef>
              <c:f>'K4.1 Chudoba a soc. vylúčenie'!$H$74:$O$74</c:f>
              <c:strCache>
                <c:ptCount val="8"/>
                <c:pt idx="0">
                  <c:v>EU SILC 2015</c:v>
                </c:pt>
                <c:pt idx="1">
                  <c:v>EU SILC 2016</c:v>
                </c:pt>
                <c:pt idx="2">
                  <c:v>EU SILC 2017</c:v>
                </c:pt>
                <c:pt idx="3">
                  <c:v>EU SILC 2018</c:v>
                </c:pt>
                <c:pt idx="4">
                  <c:v>EU SILC 2019</c:v>
                </c:pt>
                <c:pt idx="5">
                  <c:v>EU SILC 2020</c:v>
                </c:pt>
                <c:pt idx="6">
                  <c:v>EU SILC 2021</c:v>
                </c:pt>
                <c:pt idx="7">
                  <c:v>EU SILC 2022</c:v>
                </c:pt>
              </c:strCache>
            </c:strRef>
          </c:cat>
          <c:val>
            <c:numRef>
              <c:f>'K4.1 Chudoba a soc. vylúčenie'!$H$77:$O$77</c:f>
              <c:numCache>
                <c:formatCode>General</c:formatCode>
                <c:ptCount val="8"/>
                <c:pt idx="0">
                  <c:v>12.4</c:v>
                </c:pt>
                <c:pt idx="1">
                  <c:v>12.8</c:v>
                </c:pt>
                <c:pt idx="2">
                  <c:v>12.3</c:v>
                </c:pt>
                <c:pt idx="3">
                  <c:v>12.3</c:v>
                </c:pt>
                <c:pt idx="4">
                  <c:v>12.1</c:v>
                </c:pt>
                <c:pt idx="5">
                  <c:v>11.7</c:v>
                </c:pt>
                <c:pt idx="6">
                  <c:v>12.8</c:v>
                </c:pt>
                <c:pt idx="7">
                  <c:v>13.9</c:v>
                </c:pt>
              </c:numCache>
            </c:numRef>
          </c:val>
          <c:extLst>
            <c:ext xmlns:c16="http://schemas.microsoft.com/office/drawing/2014/chart" uri="{C3380CC4-5D6E-409C-BE32-E72D297353CC}">
              <c16:uniqueId val="{00000002-8C41-40A9-BF48-FB2AAF6827BA}"/>
            </c:ext>
          </c:extLst>
        </c:ser>
        <c:dLbls>
          <c:showLegendKey val="0"/>
          <c:showVal val="0"/>
          <c:showCatName val="0"/>
          <c:showSerName val="0"/>
          <c:showPercent val="0"/>
          <c:showBubbleSize val="0"/>
        </c:dLbls>
        <c:gapWidth val="150"/>
        <c:shape val="box"/>
        <c:axId val="326734872"/>
        <c:axId val="326735264"/>
        <c:axId val="0"/>
      </c:bar3DChart>
      <c:catAx>
        <c:axId val="326734872"/>
        <c:scaling>
          <c:orientation val="minMax"/>
        </c:scaling>
        <c:delete val="0"/>
        <c:axPos val="b"/>
        <c:numFmt formatCode="General" sourceLinked="0"/>
        <c:majorTickMark val="out"/>
        <c:minorTickMark val="none"/>
        <c:tickLblPos val="nextTo"/>
        <c:crossAx val="326735264"/>
        <c:crosses val="autoZero"/>
        <c:auto val="1"/>
        <c:lblAlgn val="ctr"/>
        <c:lblOffset val="100"/>
        <c:noMultiLvlLbl val="0"/>
      </c:catAx>
      <c:valAx>
        <c:axId val="326735264"/>
        <c:scaling>
          <c:orientation val="minMax"/>
        </c:scaling>
        <c:delete val="0"/>
        <c:axPos val="l"/>
        <c:majorGridlines/>
        <c:numFmt formatCode="General" sourceLinked="1"/>
        <c:majorTickMark val="out"/>
        <c:minorTickMark val="none"/>
        <c:tickLblPos val="nextTo"/>
        <c:crossAx val="326734872"/>
        <c:crosses val="autoZero"/>
        <c:crossBetween val="between"/>
      </c:valAx>
    </c:plotArea>
    <c:legend>
      <c:legendPos val="t"/>
      <c:layout>
        <c:manualLayout>
          <c:xMode val="edge"/>
          <c:yMode val="edge"/>
          <c:x val="0.36351270850979323"/>
          <c:y val="2.1098004507822888E-2"/>
          <c:w val="0.25975182058451318"/>
          <c:h val="7.011337183664848E-2"/>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5567833217985E-2"/>
          <c:y val="5.4320987654320987E-2"/>
          <c:w val="0.87702492697962775"/>
          <c:h val="0.82730047632934767"/>
        </c:manualLayout>
      </c:layout>
      <c:lineChart>
        <c:grouping val="standard"/>
        <c:varyColors val="0"/>
        <c:ser>
          <c:idx val="0"/>
          <c:order val="0"/>
          <c:tx>
            <c:strRef>
              <c:f>'K4.1 Chudoba a soc. vylúčenie'!$F$97</c:f>
              <c:strCache>
                <c:ptCount val="1"/>
                <c:pt idx="0">
                  <c:v>Rok</c:v>
                </c:pt>
              </c:strCache>
            </c:strRef>
          </c:tx>
          <c:marker>
            <c:symbol val="none"/>
          </c:marker>
          <c:cat>
            <c:numRef>
              <c:extLst>
                <c:ext xmlns:c15="http://schemas.microsoft.com/office/drawing/2012/chart" uri="{02D57815-91ED-43cb-92C2-25804820EDAC}">
                  <c15:fullRef>
                    <c15:sqref>'K4.1 Chudoba a soc. vylúčenie'!$G$97:$X$97</c15:sqref>
                  </c15:fullRef>
                </c:ext>
              </c:extLst>
              <c:f>'K4.1 Chudoba a soc. vylúčenie'!$U$97:$X$97</c:f>
              <c:numCache>
                <c:formatCode>General</c:formatCode>
                <c:ptCount val="4"/>
                <c:pt idx="0">
                  <c:v>2019</c:v>
                </c:pt>
                <c:pt idx="1">
                  <c:v>2020</c:v>
                </c:pt>
                <c:pt idx="2">
                  <c:v>2021</c:v>
                </c:pt>
                <c:pt idx="3">
                  <c:v>2022</c:v>
                </c:pt>
              </c:numCache>
            </c:numRef>
          </c:cat>
          <c:val>
            <c:numRef>
              <c:extLst>
                <c:ext xmlns:c15="http://schemas.microsoft.com/office/drawing/2012/chart" uri="{02D57815-91ED-43cb-92C2-25804820EDAC}">
                  <c15:fullRef>
                    <c15:sqref>'K4.1 Chudoba a soc. vylúčenie'!$G$98:$X$98</c15:sqref>
                  </c15:fullRef>
                </c:ext>
              </c:extLst>
              <c:f>'K4.1 Chudoba a soc. vylúčenie'!$U$98:$X$98</c:f>
              <c:numCache>
                <c:formatCode>General</c:formatCode>
                <c:ptCount val="4"/>
                <c:pt idx="0" formatCode="0.0">
                  <c:v>11.9</c:v>
                </c:pt>
                <c:pt idx="1" formatCode="0.0">
                  <c:v>9.8000000000000007</c:v>
                </c:pt>
                <c:pt idx="2">
                  <c:v>12.4</c:v>
                </c:pt>
                <c:pt idx="3">
                  <c:v>13.2</c:v>
                </c:pt>
              </c:numCache>
            </c:numRef>
          </c:val>
          <c:smooth val="0"/>
          <c:extLst>
            <c:ext xmlns:c16="http://schemas.microsoft.com/office/drawing/2014/chart" uri="{C3380CC4-5D6E-409C-BE32-E72D297353CC}">
              <c16:uniqueId val="{00000000-9034-45D1-9EDE-9BA00218DA21}"/>
            </c:ext>
          </c:extLst>
        </c:ser>
        <c:ser>
          <c:idx val="1"/>
          <c:order val="1"/>
          <c:tx>
            <c:strRef>
              <c:f>'K4.1 Chudoba a soc. vylúčenie'!$F$98</c:f>
              <c:strCache>
                <c:ptCount val="1"/>
                <c:pt idx="0">
                  <c:v>Hodnota</c:v>
                </c:pt>
              </c:strCache>
            </c:strRef>
          </c:tx>
          <c:spPr>
            <a:ln>
              <a:solidFill>
                <a:srgbClr val="B7194A"/>
              </a:solidFill>
            </a:ln>
          </c:spPr>
          <c:marker>
            <c:symbol val="none"/>
          </c:marker>
          <c:cat>
            <c:numRef>
              <c:extLst>
                <c:ext xmlns:c15="http://schemas.microsoft.com/office/drawing/2012/chart" uri="{02D57815-91ED-43cb-92C2-25804820EDAC}">
                  <c15:fullRef>
                    <c15:sqref>'K4.1 Chudoba a soc. vylúčenie'!$G$97:$X$97</c15:sqref>
                  </c15:fullRef>
                </c:ext>
              </c:extLst>
              <c:f>'K4.1 Chudoba a soc. vylúčenie'!$U$97:$X$97</c:f>
              <c:numCache>
                <c:formatCode>General</c:formatCode>
                <c:ptCount val="4"/>
                <c:pt idx="0">
                  <c:v>2019</c:v>
                </c:pt>
                <c:pt idx="1">
                  <c:v>2020</c:v>
                </c:pt>
                <c:pt idx="2">
                  <c:v>2021</c:v>
                </c:pt>
                <c:pt idx="3">
                  <c:v>2022</c:v>
                </c:pt>
              </c:numCache>
            </c:numRef>
          </c:cat>
          <c:val>
            <c:numRef>
              <c:extLst>
                <c:ext xmlns:c15="http://schemas.microsoft.com/office/drawing/2012/chart" uri="{02D57815-91ED-43cb-92C2-25804820EDAC}">
                  <c15:fullRef>
                    <c15:sqref>'K4.1 Chudoba a soc. vylúčenie'!$G$98:$X$98</c15:sqref>
                  </c15:fullRef>
                </c:ext>
              </c:extLst>
              <c:f>'K4.1 Chudoba a soc. vylúčenie'!$U$98:$X$98</c:f>
              <c:numCache>
                <c:formatCode>General</c:formatCode>
                <c:ptCount val="4"/>
                <c:pt idx="0" formatCode="0.0">
                  <c:v>11.9</c:v>
                </c:pt>
                <c:pt idx="1" formatCode="0.0">
                  <c:v>9.8000000000000007</c:v>
                </c:pt>
                <c:pt idx="2">
                  <c:v>12.4</c:v>
                </c:pt>
                <c:pt idx="3">
                  <c:v>13.2</c:v>
                </c:pt>
              </c:numCache>
            </c:numRef>
          </c:val>
          <c:smooth val="0"/>
          <c:extLst>
            <c:ext xmlns:c16="http://schemas.microsoft.com/office/drawing/2014/chart" uri="{C3380CC4-5D6E-409C-BE32-E72D297353CC}">
              <c16:uniqueId val="{00000001-9034-45D1-9EDE-9BA00218DA21}"/>
            </c:ext>
          </c:extLst>
        </c:ser>
        <c:dLbls>
          <c:showLegendKey val="0"/>
          <c:showVal val="0"/>
          <c:showCatName val="0"/>
          <c:showSerName val="0"/>
          <c:showPercent val="0"/>
          <c:showBubbleSize val="0"/>
        </c:dLbls>
        <c:smooth val="0"/>
        <c:axId val="326740360"/>
        <c:axId val="326736048"/>
      </c:lineChart>
      <c:catAx>
        <c:axId val="326740360"/>
        <c:scaling>
          <c:orientation val="minMax"/>
        </c:scaling>
        <c:delete val="0"/>
        <c:axPos val="b"/>
        <c:numFmt formatCode="@" sourceLinked="0"/>
        <c:majorTickMark val="out"/>
        <c:minorTickMark val="none"/>
        <c:tickLblPos val="nextTo"/>
        <c:crossAx val="326736048"/>
        <c:crosses val="autoZero"/>
        <c:auto val="1"/>
        <c:lblAlgn val="ctr"/>
        <c:lblOffset val="100"/>
        <c:noMultiLvlLbl val="0"/>
      </c:catAx>
      <c:valAx>
        <c:axId val="326736048"/>
        <c:scaling>
          <c:orientation val="minMax"/>
          <c:max val="14"/>
          <c:min val="8"/>
        </c:scaling>
        <c:delete val="0"/>
        <c:axPos val="l"/>
        <c:majorGridlines/>
        <c:numFmt formatCode="#,##0.0" sourceLinked="0"/>
        <c:majorTickMark val="out"/>
        <c:minorTickMark val="none"/>
        <c:tickLblPos val="nextTo"/>
        <c:crossAx val="326740360"/>
        <c:crossesAt val="1"/>
        <c:crossBetween val="between"/>
        <c:majorUnit val="2"/>
        <c:minorUnit val="0.4"/>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0086182354537E-2"/>
          <c:y val="3.7973670363401817E-2"/>
          <c:w val="0.9079016579374477"/>
          <c:h val="0.85275381524172844"/>
        </c:manualLayout>
      </c:layout>
      <c:barChart>
        <c:barDir val="col"/>
        <c:grouping val="clustered"/>
        <c:varyColors val="0"/>
        <c:ser>
          <c:idx val="0"/>
          <c:order val="0"/>
          <c:tx>
            <c:strRef>
              <c:f>'K4.1 Chudoba a soc. vylúčenie'!$H$113</c:f>
              <c:strCache>
                <c:ptCount val="1"/>
                <c:pt idx="0">
                  <c:v>celkom</c:v>
                </c:pt>
              </c:strCache>
            </c:strRef>
          </c:tx>
          <c:spPr>
            <a:solidFill>
              <a:srgbClr val="B7194A"/>
            </a:solidFill>
          </c:spPr>
          <c:invertIfNegative val="0"/>
          <c:cat>
            <c:strRef>
              <c:extLst>
                <c:ext xmlns:c15="http://schemas.microsoft.com/office/drawing/2012/chart" uri="{02D57815-91ED-43cb-92C2-25804820EDAC}">
                  <c15:fullRef>
                    <c15:sqref>'K4.1 Chudoba a soc. vylúčenie'!$I$112:$S$112</c15:sqref>
                  </c15:fullRef>
                </c:ext>
              </c:extLst>
              <c:f>'K4.1 Chudoba a soc. vylúčenie'!$J$112:$S$112</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vylúčenie'!$I$113:$S$113</c15:sqref>
                  </c15:fullRef>
                </c:ext>
              </c:extLst>
              <c:f>'K4.1 Chudoba a soc. vylúčenie'!$J$113:$S$113</c:f>
              <c:numCache>
                <c:formatCode>General</c:formatCode>
                <c:ptCount val="10"/>
                <c:pt idx="0">
                  <c:v>22.1</c:v>
                </c:pt>
                <c:pt idx="1">
                  <c:v>18.899999999999999</c:v>
                </c:pt>
                <c:pt idx="2">
                  <c:v>25.3</c:v>
                </c:pt>
                <c:pt idx="3">
                  <c:v>21.2</c:v>
                </c:pt>
                <c:pt idx="4">
                  <c:v>22.1</c:v>
                </c:pt>
                <c:pt idx="5">
                  <c:v>21.6</c:v>
                </c:pt>
                <c:pt idx="6">
                  <c:v>11.8</c:v>
                </c:pt>
                <c:pt idx="7">
                  <c:v>12</c:v>
                </c:pt>
                <c:pt idx="8">
                  <c:v>12.7</c:v>
                </c:pt>
                <c:pt idx="9">
                  <c:v>8.1</c:v>
                </c:pt>
              </c:numCache>
            </c:numRef>
          </c:val>
          <c:extLst>
            <c:ext xmlns:c16="http://schemas.microsoft.com/office/drawing/2014/chart" uri="{C3380CC4-5D6E-409C-BE32-E72D297353CC}">
              <c16:uniqueId val="{00000000-D851-4DD5-825D-40D4FFC13233}"/>
            </c:ext>
          </c:extLst>
        </c:ser>
        <c:ser>
          <c:idx val="1"/>
          <c:order val="1"/>
          <c:tx>
            <c:strRef>
              <c:f>'K4.1 Chudoba a soc. vylúčenie'!$H$114</c:f>
              <c:strCache>
                <c:ptCount val="1"/>
                <c:pt idx="0">
                  <c:v>muži</c:v>
                </c:pt>
              </c:strCache>
            </c:strRef>
          </c:tx>
          <c:spPr>
            <a:solidFill>
              <a:schemeClr val="bg1">
                <a:lumMod val="75000"/>
              </a:schemeClr>
            </a:solidFill>
          </c:spPr>
          <c:invertIfNegative val="0"/>
          <c:cat>
            <c:strRef>
              <c:extLst>
                <c:ext xmlns:c15="http://schemas.microsoft.com/office/drawing/2012/chart" uri="{02D57815-91ED-43cb-92C2-25804820EDAC}">
                  <c15:fullRef>
                    <c15:sqref>'K4.1 Chudoba a soc. vylúčenie'!$I$112:$S$112</c15:sqref>
                  </c15:fullRef>
                </c:ext>
              </c:extLst>
              <c:f>'K4.1 Chudoba a soc. vylúčenie'!$J$112:$S$112</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vylúčenie'!$I$114:$S$114</c15:sqref>
                  </c15:fullRef>
                </c:ext>
              </c:extLst>
              <c:f>'K4.1 Chudoba a soc. vylúčenie'!$J$114:$S$114</c:f>
              <c:numCache>
                <c:formatCode>General</c:formatCode>
                <c:ptCount val="10"/>
                <c:pt idx="0">
                  <c:v>24.1</c:v>
                </c:pt>
                <c:pt idx="1">
                  <c:v>18.8</c:v>
                </c:pt>
                <c:pt idx="2">
                  <c:v>24.9</c:v>
                </c:pt>
                <c:pt idx="3">
                  <c:v>22.4</c:v>
                </c:pt>
                <c:pt idx="4">
                  <c:v>22.5</c:v>
                </c:pt>
                <c:pt idx="5">
                  <c:v>20.2</c:v>
                </c:pt>
                <c:pt idx="6">
                  <c:v>11.2</c:v>
                </c:pt>
                <c:pt idx="7">
                  <c:v>12.3</c:v>
                </c:pt>
                <c:pt idx="8">
                  <c:v>12.3</c:v>
                </c:pt>
                <c:pt idx="9">
                  <c:v>6.1</c:v>
                </c:pt>
              </c:numCache>
            </c:numRef>
          </c:val>
          <c:extLst>
            <c:ext xmlns:c16="http://schemas.microsoft.com/office/drawing/2014/chart" uri="{C3380CC4-5D6E-409C-BE32-E72D297353CC}">
              <c16:uniqueId val="{00000001-D851-4DD5-825D-40D4FFC13233}"/>
            </c:ext>
          </c:extLst>
        </c:ser>
        <c:ser>
          <c:idx val="2"/>
          <c:order val="2"/>
          <c:tx>
            <c:strRef>
              <c:f>'K4.1 Chudoba a soc. vylúčenie'!$H$115</c:f>
              <c:strCache>
                <c:ptCount val="1"/>
                <c:pt idx="0">
                  <c:v>ženy</c:v>
                </c:pt>
              </c:strCache>
            </c:strRef>
          </c:tx>
          <c:spPr>
            <a:solidFill>
              <a:srgbClr val="E85E89"/>
            </a:solidFill>
          </c:spPr>
          <c:invertIfNegative val="0"/>
          <c:cat>
            <c:strRef>
              <c:extLst>
                <c:ext xmlns:c15="http://schemas.microsoft.com/office/drawing/2012/chart" uri="{02D57815-91ED-43cb-92C2-25804820EDAC}">
                  <c15:fullRef>
                    <c15:sqref>'K4.1 Chudoba a soc. vylúčenie'!$I$112:$S$112</c15:sqref>
                  </c15:fullRef>
                </c:ext>
              </c:extLst>
              <c:f>'K4.1 Chudoba a soc. vylúčenie'!$J$112:$S$112</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vylúčenie'!$I$115:$S$115</c15:sqref>
                  </c15:fullRef>
                </c:ext>
              </c:extLst>
              <c:f>'K4.1 Chudoba a soc. vylúčenie'!$J$115:$S$115</c:f>
              <c:numCache>
                <c:formatCode>General</c:formatCode>
                <c:ptCount val="10"/>
                <c:pt idx="0">
                  <c:v>20</c:v>
                </c:pt>
                <c:pt idx="1">
                  <c:v>19.100000000000001</c:v>
                </c:pt>
                <c:pt idx="2">
                  <c:v>25.7</c:v>
                </c:pt>
                <c:pt idx="3">
                  <c:v>19.899999999999999</c:v>
                </c:pt>
                <c:pt idx="4">
                  <c:v>21.6</c:v>
                </c:pt>
                <c:pt idx="5">
                  <c:v>23.1</c:v>
                </c:pt>
                <c:pt idx="6">
                  <c:v>12.5</c:v>
                </c:pt>
                <c:pt idx="7">
                  <c:v>11.7</c:v>
                </c:pt>
                <c:pt idx="8">
                  <c:v>13</c:v>
                </c:pt>
                <c:pt idx="9">
                  <c:v>9.5</c:v>
                </c:pt>
              </c:numCache>
            </c:numRef>
          </c:val>
          <c:extLst>
            <c:ext xmlns:c16="http://schemas.microsoft.com/office/drawing/2014/chart" uri="{C3380CC4-5D6E-409C-BE32-E72D297353CC}">
              <c16:uniqueId val="{00000002-D851-4DD5-825D-40D4FFC13233}"/>
            </c:ext>
          </c:extLst>
        </c:ser>
        <c:dLbls>
          <c:showLegendKey val="0"/>
          <c:showVal val="0"/>
          <c:showCatName val="0"/>
          <c:showSerName val="0"/>
          <c:showPercent val="0"/>
          <c:showBubbleSize val="0"/>
        </c:dLbls>
        <c:gapWidth val="150"/>
        <c:axId val="326737224"/>
        <c:axId val="326738008"/>
      </c:barChart>
      <c:catAx>
        <c:axId val="326737224"/>
        <c:scaling>
          <c:orientation val="minMax"/>
        </c:scaling>
        <c:delete val="0"/>
        <c:axPos val="b"/>
        <c:numFmt formatCode="General" sourceLinked="0"/>
        <c:majorTickMark val="out"/>
        <c:minorTickMark val="none"/>
        <c:tickLblPos val="nextTo"/>
        <c:crossAx val="326738008"/>
        <c:crosses val="autoZero"/>
        <c:auto val="1"/>
        <c:lblAlgn val="ctr"/>
        <c:lblOffset val="100"/>
        <c:noMultiLvlLbl val="0"/>
      </c:catAx>
      <c:valAx>
        <c:axId val="326738008"/>
        <c:scaling>
          <c:orientation val="minMax"/>
        </c:scaling>
        <c:delete val="0"/>
        <c:axPos val="l"/>
        <c:majorGridlines/>
        <c:numFmt formatCode="#,##0" sourceLinked="0"/>
        <c:majorTickMark val="out"/>
        <c:minorTickMark val="none"/>
        <c:tickLblPos val="nextTo"/>
        <c:crossAx val="326737224"/>
        <c:crosses val="autoZero"/>
        <c:crossBetween val="between"/>
      </c:valAx>
    </c:plotArea>
    <c:legend>
      <c:legendPos val="t"/>
      <c:layout>
        <c:manualLayout>
          <c:xMode val="edge"/>
          <c:yMode val="edge"/>
          <c:x val="0.69842681657813532"/>
          <c:y val="7.7492891400119598E-2"/>
          <c:w val="0.24922037057629803"/>
          <c:h val="8.3557724128178051E-2"/>
        </c:manualLayout>
      </c:layout>
      <c:overlay val="0"/>
      <c:txPr>
        <a:bodyPr/>
        <a:lstStyle/>
        <a:p>
          <a:pPr>
            <a:defRPr sz="1100"/>
          </a:pPr>
          <a:endParaRPr lang="sk-SK"/>
        </a:p>
      </c:txPr>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428073723891973"/>
          <c:y val="4.388870226543759E-2"/>
          <c:w val="0.48127618016418661"/>
          <c:h val="0.85488256679221242"/>
        </c:manualLayout>
      </c:layout>
      <c:barChart>
        <c:barDir val="bar"/>
        <c:grouping val="clustered"/>
        <c:varyColors val="0"/>
        <c:ser>
          <c:idx val="0"/>
          <c:order val="0"/>
          <c:tx>
            <c:strRef>
              <c:f>'K4.1 Chudoba a soc. vylúčenie'!$I$128</c:f>
              <c:strCache>
                <c:ptCount val="1"/>
                <c:pt idx="0">
                  <c:v>2021</c:v>
                </c:pt>
              </c:strCache>
            </c:strRef>
          </c:tx>
          <c:spPr>
            <a:solidFill>
              <a:srgbClr val="E85E89"/>
            </a:solidFill>
          </c:spPr>
          <c:invertIfNegative val="0"/>
          <c:cat>
            <c:strRef>
              <c:f>'K4.1 Chudoba a soc. vylúčenie'!$H$129:$H$140</c:f>
              <c:strCache>
                <c:ptCount val="12"/>
                <c:pt idx="0">
                  <c:v>dvaja dospelí, najmenej jeden vo veku 65 a viac rokov</c:v>
                </c:pt>
                <c:pt idx="1">
                  <c:v>domácnosti  bez závislých detí    </c:v>
                </c:pt>
                <c:pt idx="2">
                  <c:v>dvaja dospelí, obaja mladší ako 65 rokov</c:v>
                </c:pt>
                <c:pt idx="3">
                  <c:v>dvaja dospelí s dvomi závislými dieťmi  </c:v>
                </c:pt>
                <c:pt idx="4">
                  <c:v>dvaja dospelí s jedným závislým dieťaťom </c:v>
                </c:pt>
                <c:pt idx="5">
                  <c:v>traja a viac dospelí so závislými deťmi   </c:v>
                </c:pt>
                <c:pt idx="6">
                  <c:v>domácnosti so závislými deťmi   </c:v>
                </c:pt>
                <c:pt idx="7">
                  <c:v>jednotlivec mladší ako 65 rokov</c:v>
                </c:pt>
                <c:pt idx="8">
                  <c:v>jednotlivec </c:v>
                </c:pt>
                <c:pt idx="9">
                  <c:v>jednotlivec vo veku 65 a viac rokov</c:v>
                </c:pt>
                <c:pt idx="10">
                  <c:v>dvaja dospelí s tromi a viac závislými deťmi  </c:v>
                </c:pt>
                <c:pt idx="11">
                  <c:v>jednotlivec s najmenej jedným dieťaťom</c:v>
                </c:pt>
              </c:strCache>
            </c:strRef>
          </c:cat>
          <c:val>
            <c:numRef>
              <c:f>'K4.1 Chudoba a soc. vylúčenie'!$I$129:$I$140</c:f>
              <c:numCache>
                <c:formatCode>General</c:formatCode>
                <c:ptCount val="12"/>
                <c:pt idx="0">
                  <c:v>6.7</c:v>
                </c:pt>
                <c:pt idx="1">
                  <c:v>9.1999999999999993</c:v>
                </c:pt>
                <c:pt idx="2">
                  <c:v>8.4</c:v>
                </c:pt>
                <c:pt idx="3">
                  <c:v>10.6</c:v>
                </c:pt>
                <c:pt idx="4">
                  <c:v>11.4</c:v>
                </c:pt>
                <c:pt idx="5">
                  <c:v>12.2</c:v>
                </c:pt>
                <c:pt idx="6">
                  <c:v>14.6</c:v>
                </c:pt>
                <c:pt idx="7">
                  <c:v>20.8</c:v>
                </c:pt>
                <c:pt idx="8">
                  <c:v>24.9</c:v>
                </c:pt>
                <c:pt idx="9">
                  <c:v>28.5</c:v>
                </c:pt>
                <c:pt idx="10">
                  <c:v>36.299999999999997</c:v>
                </c:pt>
                <c:pt idx="11">
                  <c:v>33.700000000000003</c:v>
                </c:pt>
              </c:numCache>
            </c:numRef>
          </c:val>
          <c:extLst>
            <c:ext xmlns:c16="http://schemas.microsoft.com/office/drawing/2014/chart" uri="{C3380CC4-5D6E-409C-BE32-E72D297353CC}">
              <c16:uniqueId val="{00000000-EB4B-4C3B-A200-7DA73DB78518}"/>
            </c:ext>
          </c:extLst>
        </c:ser>
        <c:ser>
          <c:idx val="1"/>
          <c:order val="1"/>
          <c:tx>
            <c:strRef>
              <c:f>'K4.1 Chudoba a soc. vylúčenie'!$J$128</c:f>
              <c:strCache>
                <c:ptCount val="1"/>
                <c:pt idx="0">
                  <c:v>2022</c:v>
                </c:pt>
              </c:strCache>
            </c:strRef>
          </c:tx>
          <c:spPr>
            <a:solidFill>
              <a:schemeClr val="bg1">
                <a:lumMod val="65000"/>
              </a:schemeClr>
            </a:solidFill>
          </c:spPr>
          <c:invertIfNegative val="0"/>
          <c:cat>
            <c:strRef>
              <c:f>'K4.1 Chudoba a soc. vylúčenie'!$H$129:$H$140</c:f>
              <c:strCache>
                <c:ptCount val="12"/>
                <c:pt idx="0">
                  <c:v>dvaja dospelí, najmenej jeden vo veku 65 a viac rokov</c:v>
                </c:pt>
                <c:pt idx="1">
                  <c:v>domácnosti  bez závislých detí    </c:v>
                </c:pt>
                <c:pt idx="2">
                  <c:v>dvaja dospelí, obaja mladší ako 65 rokov</c:v>
                </c:pt>
                <c:pt idx="3">
                  <c:v>dvaja dospelí s dvomi závislými dieťmi  </c:v>
                </c:pt>
                <c:pt idx="4">
                  <c:v>dvaja dospelí s jedným závislým dieťaťom </c:v>
                </c:pt>
                <c:pt idx="5">
                  <c:v>traja a viac dospelí so závislými deťmi   </c:v>
                </c:pt>
                <c:pt idx="6">
                  <c:v>domácnosti so závislými deťmi   </c:v>
                </c:pt>
                <c:pt idx="7">
                  <c:v>jednotlivec mladší ako 65 rokov</c:v>
                </c:pt>
                <c:pt idx="8">
                  <c:v>jednotlivec </c:v>
                </c:pt>
                <c:pt idx="9">
                  <c:v>jednotlivec vo veku 65 a viac rokov</c:v>
                </c:pt>
                <c:pt idx="10">
                  <c:v>dvaja dospelí s tromi a viac závislými deťmi  </c:v>
                </c:pt>
                <c:pt idx="11">
                  <c:v>jednotlivec s najmenej jedným dieťaťom</c:v>
                </c:pt>
              </c:strCache>
            </c:strRef>
          </c:cat>
          <c:val>
            <c:numRef>
              <c:f>'K4.1 Chudoba a soc. vylúčenie'!$J$129:$J$140</c:f>
              <c:numCache>
                <c:formatCode>General</c:formatCode>
                <c:ptCount val="12"/>
                <c:pt idx="0">
                  <c:v>5.5</c:v>
                </c:pt>
                <c:pt idx="1">
                  <c:v>7.7</c:v>
                </c:pt>
                <c:pt idx="2">
                  <c:v>8.9</c:v>
                </c:pt>
                <c:pt idx="3">
                  <c:v>10.199999999999999</c:v>
                </c:pt>
                <c:pt idx="4">
                  <c:v>14.8</c:v>
                </c:pt>
                <c:pt idx="5">
                  <c:v>16.100000000000001</c:v>
                </c:pt>
                <c:pt idx="6">
                  <c:v>18.399999999999999</c:v>
                </c:pt>
                <c:pt idx="7">
                  <c:v>23.7</c:v>
                </c:pt>
                <c:pt idx="8">
                  <c:v>24.8</c:v>
                </c:pt>
                <c:pt idx="9">
                  <c:v>25.9</c:v>
                </c:pt>
                <c:pt idx="10">
                  <c:v>40.1</c:v>
                </c:pt>
                <c:pt idx="11">
                  <c:v>45.9</c:v>
                </c:pt>
              </c:numCache>
            </c:numRef>
          </c:val>
          <c:extLst>
            <c:ext xmlns:c16="http://schemas.microsoft.com/office/drawing/2014/chart" uri="{C3380CC4-5D6E-409C-BE32-E72D297353CC}">
              <c16:uniqueId val="{00000001-EB4B-4C3B-A200-7DA73DB78518}"/>
            </c:ext>
          </c:extLst>
        </c:ser>
        <c:dLbls>
          <c:showLegendKey val="0"/>
          <c:showVal val="0"/>
          <c:showCatName val="0"/>
          <c:showSerName val="0"/>
          <c:showPercent val="0"/>
          <c:showBubbleSize val="0"/>
        </c:dLbls>
        <c:gapWidth val="150"/>
        <c:overlap val="1"/>
        <c:axId val="326734480"/>
        <c:axId val="326735656"/>
      </c:barChart>
      <c:catAx>
        <c:axId val="326734480"/>
        <c:scaling>
          <c:orientation val="minMax"/>
        </c:scaling>
        <c:delete val="0"/>
        <c:axPos val="l"/>
        <c:numFmt formatCode="General" sourceLinked="0"/>
        <c:majorTickMark val="out"/>
        <c:minorTickMark val="none"/>
        <c:tickLblPos val="nextTo"/>
        <c:crossAx val="326735656"/>
        <c:crosses val="autoZero"/>
        <c:auto val="1"/>
        <c:lblAlgn val="ctr"/>
        <c:lblOffset val="100"/>
        <c:noMultiLvlLbl val="0"/>
      </c:catAx>
      <c:valAx>
        <c:axId val="326735656"/>
        <c:scaling>
          <c:orientation val="minMax"/>
        </c:scaling>
        <c:delete val="0"/>
        <c:axPos val="b"/>
        <c:majorGridlines/>
        <c:numFmt formatCode="General" sourceLinked="1"/>
        <c:majorTickMark val="out"/>
        <c:minorTickMark val="none"/>
        <c:tickLblPos val="nextTo"/>
        <c:crossAx val="326734480"/>
        <c:crosses val="autoZero"/>
        <c:crossBetween val="between"/>
      </c:valAx>
    </c:plotArea>
    <c:legend>
      <c:legendPos val="t"/>
      <c:layout>
        <c:manualLayout>
          <c:xMode val="edge"/>
          <c:yMode val="edge"/>
          <c:x val="0.68795769127450379"/>
          <c:y val="0.75381971147907478"/>
          <c:w val="0.15632714066747783"/>
          <c:h val="7.241161026734852E-2"/>
        </c:manualLayout>
      </c:layou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'K4.1 Chudoba a soc. vylúčenie'!$G$163</c:f>
              <c:strCache>
                <c:ptCount val="1"/>
                <c:pt idx="0">
                  <c:v>2022</c:v>
                </c:pt>
              </c:strCache>
            </c:strRef>
          </c:tx>
          <c:spPr>
            <a:solidFill>
              <a:srgbClr val="E85E89"/>
            </a:solidFill>
          </c:spPr>
          <c:invertIfNegative val="0"/>
          <c:cat>
            <c:strRef>
              <c:f>'K4.1 Chudoba a soc. vylúčenie'!$H$162:$T$162</c:f>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c:v>
                </c:pt>
                <c:pt idx="10">
                  <c:v>Primerané teplo</c:v>
                </c:pt>
                <c:pt idx="11">
                  <c:v>Auto</c:v>
                </c:pt>
                <c:pt idx="12">
                  <c:v>Opotrebovaný nábytok</c:v>
                </c:pt>
              </c:strCache>
            </c:strRef>
          </c:cat>
          <c:val>
            <c:numRef>
              <c:f>'K4.1 Chudoba a soc. vylúčenie'!$H$163:$T$163</c:f>
              <c:numCache>
                <c:formatCode>General</c:formatCode>
                <c:ptCount val="13"/>
                <c:pt idx="0">
                  <c:v>2.5</c:v>
                </c:pt>
                <c:pt idx="1">
                  <c:v>6.9</c:v>
                </c:pt>
                <c:pt idx="2">
                  <c:v>3</c:v>
                </c:pt>
                <c:pt idx="3">
                  <c:v>9</c:v>
                </c:pt>
                <c:pt idx="4">
                  <c:v>5.5</c:v>
                </c:pt>
                <c:pt idx="5">
                  <c:v>2.8</c:v>
                </c:pt>
                <c:pt idx="6">
                  <c:v>27.1</c:v>
                </c:pt>
                <c:pt idx="7">
                  <c:v>33.799999999999997</c:v>
                </c:pt>
                <c:pt idx="8">
                  <c:v>8.3000000000000007</c:v>
                </c:pt>
                <c:pt idx="9">
                  <c:v>15.9</c:v>
                </c:pt>
                <c:pt idx="10">
                  <c:v>7.1</c:v>
                </c:pt>
                <c:pt idx="11">
                  <c:v>9.9</c:v>
                </c:pt>
                <c:pt idx="12">
                  <c:v>24.2</c:v>
                </c:pt>
              </c:numCache>
            </c:numRef>
          </c:val>
          <c:extLst>
            <c:ext xmlns:c16="http://schemas.microsoft.com/office/drawing/2014/chart" uri="{C3380CC4-5D6E-409C-BE32-E72D297353CC}">
              <c16:uniqueId val="{00000000-7984-4C56-A241-4D6DAACCD933}"/>
            </c:ext>
          </c:extLst>
        </c:ser>
        <c:dLbls>
          <c:showLegendKey val="0"/>
          <c:showVal val="0"/>
          <c:showCatName val="0"/>
          <c:showSerName val="0"/>
          <c:showPercent val="0"/>
          <c:showBubbleSize val="0"/>
        </c:dLbls>
        <c:gapWidth val="150"/>
        <c:overlap val="100"/>
        <c:axId val="326738400"/>
        <c:axId val="326739184"/>
      </c:barChart>
      <c:scatterChart>
        <c:scatterStyle val="lineMarker"/>
        <c:varyColors val="0"/>
        <c:ser>
          <c:idx val="1"/>
          <c:order val="1"/>
          <c:tx>
            <c:strRef>
              <c:f>'K4.1 Chudoba a soc. vylúčenie'!$G$165</c:f>
              <c:strCache>
                <c:ptCount val="1"/>
                <c:pt idx="0">
                  <c:v>2021</c:v>
                </c:pt>
              </c:strCache>
            </c:strRef>
          </c:tx>
          <c:spPr>
            <a:ln w="19050">
              <a:noFill/>
            </a:ln>
          </c:spPr>
          <c:marker>
            <c:symbol val="diamond"/>
            <c:size val="8"/>
            <c:spPr>
              <a:solidFill>
                <a:schemeClr val="bg1">
                  <a:lumMod val="85000"/>
                </a:schemeClr>
              </a:solidFill>
              <a:ln>
                <a:solidFill>
                  <a:schemeClr val="tx1">
                    <a:lumMod val="50000"/>
                    <a:lumOff val="50000"/>
                  </a:schemeClr>
                </a:solidFill>
              </a:ln>
            </c:spPr>
          </c:marker>
          <c:xVal>
            <c:strRef>
              <c:f>'K4.1 Chudoba a soc. vylúčenie'!$H$162:$T$162</c:f>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c:v>
                </c:pt>
                <c:pt idx="10">
                  <c:v>Primerané teplo</c:v>
                </c:pt>
                <c:pt idx="11">
                  <c:v>Auto</c:v>
                </c:pt>
                <c:pt idx="12">
                  <c:v>Opotrebovaný nábytok</c:v>
                </c:pt>
              </c:strCache>
            </c:strRef>
          </c:xVal>
          <c:yVal>
            <c:numRef>
              <c:f>'K4.1 Chudoba a soc. vylúčenie'!$H$165:$T$165</c:f>
              <c:numCache>
                <c:formatCode>General</c:formatCode>
                <c:ptCount val="13"/>
                <c:pt idx="0">
                  <c:v>3</c:v>
                </c:pt>
                <c:pt idx="1">
                  <c:v>6.9</c:v>
                </c:pt>
                <c:pt idx="2">
                  <c:v>2.2000000000000002</c:v>
                </c:pt>
                <c:pt idx="3">
                  <c:v>10</c:v>
                </c:pt>
                <c:pt idx="4">
                  <c:v>6.3</c:v>
                </c:pt>
                <c:pt idx="5">
                  <c:v>2.4</c:v>
                </c:pt>
                <c:pt idx="6">
                  <c:v>27</c:v>
                </c:pt>
                <c:pt idx="7">
                  <c:v>34.9</c:v>
                </c:pt>
                <c:pt idx="8">
                  <c:v>6.3</c:v>
                </c:pt>
                <c:pt idx="9">
                  <c:v>12.7</c:v>
                </c:pt>
                <c:pt idx="10">
                  <c:v>5.8</c:v>
                </c:pt>
                <c:pt idx="11">
                  <c:v>8.6999999999999993</c:v>
                </c:pt>
                <c:pt idx="12">
                  <c:v>22.9</c:v>
                </c:pt>
              </c:numCache>
            </c:numRef>
          </c:yVal>
          <c:smooth val="0"/>
          <c:extLst>
            <c:ext xmlns:c16="http://schemas.microsoft.com/office/drawing/2014/chart" uri="{C3380CC4-5D6E-409C-BE32-E72D297353CC}">
              <c16:uniqueId val="{00000001-7984-4C56-A241-4D6DAACCD933}"/>
            </c:ext>
          </c:extLst>
        </c:ser>
        <c:dLbls>
          <c:showLegendKey val="0"/>
          <c:showVal val="0"/>
          <c:showCatName val="0"/>
          <c:showSerName val="0"/>
          <c:showPercent val="0"/>
          <c:showBubbleSize val="0"/>
        </c:dLbls>
        <c:axId val="327353048"/>
        <c:axId val="327350304"/>
        <c:extLst>
          <c:ext xmlns:c15="http://schemas.microsoft.com/office/drawing/2012/chart" uri="{02D57815-91ED-43cb-92C2-25804820EDAC}">
            <c15:filteredScatterSeries>
              <c15:ser>
                <c:idx val="2"/>
                <c:order val="2"/>
                <c:tx>
                  <c:strRef>
                    <c:extLst>
                      <c:ext uri="{02D57815-91ED-43cb-92C2-25804820EDAC}">
                        <c15:formulaRef>
                          <c15:sqref>'K4.1 Chudoba a soc. vylúčenie'!$G$164</c15:sqref>
                        </c15:formulaRef>
                      </c:ext>
                    </c:extLst>
                    <c:strCache>
                      <c:ptCount val="1"/>
                      <c:pt idx="0">
                        <c:v>2021</c:v>
                      </c:pt>
                    </c:strCache>
                  </c:strRef>
                </c:tx>
                <c:spPr>
                  <a:ln w="19050">
                    <a:noFill/>
                  </a:ln>
                </c:spPr>
                <c:marker>
                  <c:symbol val="square"/>
                  <c:size val="7"/>
                  <c:spPr>
                    <a:solidFill>
                      <a:schemeClr val="accent5">
                        <a:lumMod val="40000"/>
                        <a:lumOff val="60000"/>
                      </a:schemeClr>
                    </a:solidFill>
                    <a:ln>
                      <a:solidFill>
                        <a:srgbClr val="B7194A"/>
                      </a:solidFill>
                    </a:ln>
                  </c:spPr>
                </c:marker>
                <c:xVal>
                  <c:strRef>
                    <c:extLst>
                      <c:ext uri="{02D57815-91ED-43cb-92C2-25804820EDAC}">
                        <c15:formulaRef>
                          <c15:sqref>'K4.1 Chudoba a soc. vylúčenie'!$H$162:$T$162</c15:sqref>
                        </c15:formulaRef>
                      </c:ext>
                    </c:extLst>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c:v>
                      </c:pt>
                      <c:pt idx="10">
                        <c:v>Primerané teplo</c:v>
                      </c:pt>
                      <c:pt idx="11">
                        <c:v>Auto</c:v>
                      </c:pt>
                      <c:pt idx="12">
                        <c:v>Opotrebovaný nábytok</c:v>
                      </c:pt>
                    </c:strCache>
                  </c:strRef>
                </c:xVal>
                <c:yVal>
                  <c:numRef>
                    <c:extLst>
                      <c:ext uri="{02D57815-91ED-43cb-92C2-25804820EDAC}">
                        <c15:formulaRef>
                          <c15:sqref>'K4.1 Chudoba a soc. vylúčenie'!$H$164:$T$164</c15:sqref>
                        </c15:formulaRef>
                      </c:ext>
                    </c:extLst>
                    <c:numCache>
                      <c:formatCode>General</c:formatCode>
                      <c:ptCount val="13"/>
                      <c:pt idx="0">
                        <c:v>3</c:v>
                      </c:pt>
                      <c:pt idx="1">
                        <c:v>6.9</c:v>
                      </c:pt>
                      <c:pt idx="2">
                        <c:v>2.2000000000000002</c:v>
                      </c:pt>
                      <c:pt idx="3">
                        <c:v>10</c:v>
                      </c:pt>
                      <c:pt idx="4">
                        <c:v>6.3</c:v>
                      </c:pt>
                      <c:pt idx="5">
                        <c:v>2.4</c:v>
                      </c:pt>
                      <c:pt idx="6">
                        <c:v>27</c:v>
                      </c:pt>
                      <c:pt idx="7">
                        <c:v>34.9</c:v>
                      </c:pt>
                      <c:pt idx="8">
                        <c:v>6.3</c:v>
                      </c:pt>
                      <c:pt idx="9">
                        <c:v>12.7</c:v>
                      </c:pt>
                      <c:pt idx="10">
                        <c:v>5.8</c:v>
                      </c:pt>
                      <c:pt idx="11">
                        <c:v>8.6999999999999993</c:v>
                      </c:pt>
                      <c:pt idx="12">
                        <c:v>22.9</c:v>
                      </c:pt>
                    </c:numCache>
                  </c:numRef>
                </c:yVal>
                <c:smooth val="0"/>
                <c:extLst>
                  <c:ext xmlns:c16="http://schemas.microsoft.com/office/drawing/2014/chart" uri="{C3380CC4-5D6E-409C-BE32-E72D297353CC}">
                    <c16:uniqueId val="{00000002-7984-4C56-A241-4D6DAACCD933}"/>
                  </c:ext>
                </c:extLst>
              </c15:ser>
            </c15:filteredScatterSeries>
          </c:ext>
        </c:extLst>
      </c:scatterChart>
      <c:catAx>
        <c:axId val="326738400"/>
        <c:scaling>
          <c:orientation val="minMax"/>
        </c:scaling>
        <c:delete val="0"/>
        <c:axPos val="b"/>
        <c:numFmt formatCode="General" sourceLinked="0"/>
        <c:majorTickMark val="out"/>
        <c:minorTickMark val="none"/>
        <c:tickLblPos val="nextTo"/>
        <c:crossAx val="326739184"/>
        <c:crosses val="autoZero"/>
        <c:auto val="1"/>
        <c:lblAlgn val="ctr"/>
        <c:lblOffset val="100"/>
        <c:noMultiLvlLbl val="0"/>
      </c:catAx>
      <c:valAx>
        <c:axId val="326739184"/>
        <c:scaling>
          <c:orientation val="minMax"/>
          <c:max val="60"/>
        </c:scaling>
        <c:delete val="0"/>
        <c:axPos val="l"/>
        <c:majorGridlines/>
        <c:numFmt formatCode="General" sourceLinked="1"/>
        <c:majorTickMark val="out"/>
        <c:minorTickMark val="none"/>
        <c:tickLblPos val="nextTo"/>
        <c:crossAx val="326738400"/>
        <c:crosses val="autoZero"/>
        <c:crossBetween val="between"/>
        <c:majorUnit val="10"/>
      </c:valAx>
      <c:valAx>
        <c:axId val="327350304"/>
        <c:scaling>
          <c:orientation val="minMax"/>
        </c:scaling>
        <c:delete val="1"/>
        <c:axPos val="r"/>
        <c:numFmt formatCode="General" sourceLinked="1"/>
        <c:majorTickMark val="out"/>
        <c:minorTickMark val="none"/>
        <c:tickLblPos val="nextTo"/>
        <c:crossAx val="327353048"/>
        <c:crosses val="max"/>
        <c:crossBetween val="midCat"/>
      </c:valAx>
      <c:valAx>
        <c:axId val="327353048"/>
        <c:scaling>
          <c:orientation val="minMax"/>
        </c:scaling>
        <c:delete val="1"/>
        <c:axPos val="t"/>
        <c:numFmt formatCode="General" sourceLinked="1"/>
        <c:majorTickMark val="out"/>
        <c:minorTickMark val="none"/>
        <c:tickLblPos val="nextTo"/>
        <c:crossAx val="327350304"/>
        <c:crosses val="max"/>
        <c:crossBetween val="midCat"/>
      </c:valAx>
    </c:plotArea>
    <c:legend>
      <c:legendPos val="r"/>
      <c:layout/>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'K4.1 Chudoba a soc. vylúčenie'!$G$146</c:f>
              <c:strCache>
                <c:ptCount val="1"/>
                <c:pt idx="0">
                  <c:v>Miera materiálnej a sociálnej deprivácie</c:v>
                </c:pt>
              </c:strCache>
            </c:strRef>
          </c:tx>
          <c:spPr>
            <a:solidFill>
              <a:srgbClr val="B7194A"/>
            </a:solidFill>
            <a:ln>
              <a:solidFill>
                <a:srgbClr val="B7194A"/>
              </a:solidFill>
            </a:ln>
            <a:effectLst/>
          </c:spPr>
          <c:invertIfNegative val="0"/>
          <c:cat>
            <c:numRef>
              <c:f>'K4.1 Chudoba a soc. vylúčenie'!$H$145:$O$145</c:f>
              <c:numCache>
                <c:formatCode>General</c:formatCode>
                <c:ptCount val="8"/>
                <c:pt idx="0">
                  <c:v>2015</c:v>
                </c:pt>
                <c:pt idx="1">
                  <c:v>2016</c:v>
                </c:pt>
                <c:pt idx="2">
                  <c:v>2017</c:v>
                </c:pt>
                <c:pt idx="3">
                  <c:v>2018</c:v>
                </c:pt>
                <c:pt idx="4">
                  <c:v>2019</c:v>
                </c:pt>
                <c:pt idx="5">
                  <c:v>2020</c:v>
                </c:pt>
                <c:pt idx="6">
                  <c:v>2021</c:v>
                </c:pt>
                <c:pt idx="7">
                  <c:v>2022</c:v>
                </c:pt>
              </c:numCache>
            </c:numRef>
          </c:cat>
          <c:val>
            <c:numRef>
              <c:f>'K4.1 Chudoba a soc. vylúčenie'!$H$146:$O$146</c:f>
              <c:numCache>
                <c:formatCode>General</c:formatCode>
                <c:ptCount val="8"/>
                <c:pt idx="0">
                  <c:v>16.7</c:v>
                </c:pt>
                <c:pt idx="1">
                  <c:v>15.3</c:v>
                </c:pt>
                <c:pt idx="2">
                  <c:v>13.3</c:v>
                </c:pt>
                <c:pt idx="3">
                  <c:v>12.2</c:v>
                </c:pt>
                <c:pt idx="4">
                  <c:v>11.4</c:v>
                </c:pt>
                <c:pt idx="5">
                  <c:v>9.6999999999999993</c:v>
                </c:pt>
                <c:pt idx="6">
                  <c:v>9.1999999999999993</c:v>
                </c:pt>
                <c:pt idx="7">
                  <c:v>10.5</c:v>
                </c:pt>
              </c:numCache>
            </c:numRef>
          </c:val>
          <c:extLst>
            <c:ext xmlns:c16="http://schemas.microsoft.com/office/drawing/2014/chart" uri="{C3380CC4-5D6E-409C-BE32-E72D297353CC}">
              <c16:uniqueId val="{00000000-5D77-4593-8863-5CAE35B1F9CC}"/>
            </c:ext>
          </c:extLst>
        </c:ser>
        <c:dLbls>
          <c:showLegendKey val="0"/>
          <c:showVal val="0"/>
          <c:showCatName val="0"/>
          <c:showSerName val="0"/>
          <c:showPercent val="0"/>
          <c:showBubbleSize val="0"/>
        </c:dLbls>
        <c:gapWidth val="219"/>
        <c:overlap val="-27"/>
        <c:axId val="327354224"/>
        <c:axId val="327352264"/>
      </c:barChart>
      <c:catAx>
        <c:axId val="32735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2264"/>
        <c:crosses val="autoZero"/>
        <c:auto val="1"/>
        <c:lblAlgn val="ctr"/>
        <c:lblOffset val="100"/>
        <c:noMultiLvlLbl val="0"/>
      </c:catAx>
      <c:valAx>
        <c:axId val="327352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4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rgbClr val="B7194A"/>
              </a:solidFill>
            </c:spPr>
            <c:extLst>
              <c:ext xmlns:c16="http://schemas.microsoft.com/office/drawing/2014/chart" uri="{C3380CC4-5D6E-409C-BE32-E72D297353CC}">
                <c16:uniqueId val="{00000001-5033-47F6-8B1B-CD9C5A43CA03}"/>
              </c:ext>
            </c:extLst>
          </c:dPt>
          <c:dPt>
            <c:idx val="1"/>
            <c:bubble3D val="0"/>
            <c:spPr>
              <a:solidFill>
                <a:schemeClr val="bg1">
                  <a:lumMod val="65000"/>
                </a:schemeClr>
              </a:solidFill>
            </c:spPr>
            <c:extLst>
              <c:ext xmlns:c16="http://schemas.microsoft.com/office/drawing/2014/chart" uri="{C3380CC4-5D6E-409C-BE32-E72D297353CC}">
                <c16:uniqueId val="{00000003-5033-47F6-8B1B-CD9C5A43CA03}"/>
              </c:ext>
            </c:extLst>
          </c:dPt>
          <c:dPt>
            <c:idx val="2"/>
            <c:bubble3D val="0"/>
            <c:spPr>
              <a:solidFill>
                <a:schemeClr val="accent5">
                  <a:lumMod val="20000"/>
                  <a:lumOff val="80000"/>
                </a:schemeClr>
              </a:solidFill>
            </c:spPr>
            <c:extLst>
              <c:ext xmlns:c16="http://schemas.microsoft.com/office/drawing/2014/chart" uri="{C3380CC4-5D6E-409C-BE32-E72D297353CC}">
                <c16:uniqueId val="{00000005-5033-47F6-8B1B-CD9C5A43CA03}"/>
              </c:ext>
            </c:extLst>
          </c:dPt>
          <c:dPt>
            <c:idx val="3"/>
            <c:bubble3D val="0"/>
            <c:spPr>
              <a:solidFill>
                <a:srgbClr val="FFB0B3"/>
              </a:solidFill>
            </c:spPr>
            <c:extLst>
              <c:ext xmlns:c16="http://schemas.microsoft.com/office/drawing/2014/chart" uri="{C3380CC4-5D6E-409C-BE32-E72D297353CC}">
                <c16:uniqueId val="{00000007-5033-47F6-8B1B-CD9C5A43CA03}"/>
              </c:ext>
            </c:extLst>
          </c:dPt>
          <c:dPt>
            <c:idx val="4"/>
            <c:bubble3D val="0"/>
            <c:spPr>
              <a:solidFill>
                <a:schemeClr val="bg1">
                  <a:lumMod val="75000"/>
                </a:schemeClr>
              </a:solidFill>
            </c:spPr>
            <c:extLst>
              <c:ext xmlns:c16="http://schemas.microsoft.com/office/drawing/2014/chart" uri="{C3380CC4-5D6E-409C-BE32-E72D297353CC}">
                <c16:uniqueId val="{00000009-5033-47F6-8B1B-CD9C5A43CA03}"/>
              </c:ext>
            </c:extLst>
          </c:dPt>
          <c:dLbls>
            <c:dLbl>
              <c:idx val="0"/>
              <c:layout>
                <c:manualLayout>
                  <c:x val="0.13755112656735702"/>
                  <c:y val="-0.23188670005326126"/>
                </c:manualLayout>
              </c:layout>
              <c:numFmt formatCode="0.0%" sourceLinked="0"/>
              <c:spPr>
                <a:noFill/>
                <a:ln>
                  <a:noFill/>
                </a:ln>
                <a:effectLst/>
              </c:spPr>
              <c:txPr>
                <a:bodyPr wrap="square" lIns="38100" tIns="19050" rIns="38100" bIns="19050" anchor="ctr">
                  <a:noAutofit/>
                </a:bodyPr>
                <a:lstStyle/>
                <a:p>
                  <a:pPr>
                    <a:defRPr b="1">
                      <a:solidFill>
                        <a:schemeClr val="bg1"/>
                      </a:solidFill>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17906241741092963"/>
                      <c:h val="0.12122956083878755"/>
                    </c:manualLayout>
                  </c15:layout>
                </c:ext>
                <c:ext xmlns:c16="http://schemas.microsoft.com/office/drawing/2014/chart" uri="{C3380CC4-5D6E-409C-BE32-E72D297353CC}">
                  <c16:uniqueId val="{00000001-5033-47F6-8B1B-CD9C5A43CA03}"/>
                </c:ext>
              </c:extLst>
            </c:dLbl>
            <c:dLbl>
              <c:idx val="1"/>
              <c:layout>
                <c:manualLayout>
                  <c:x val="5.8048150214574268E-2"/>
                  <c:y val="0.21698784284708297"/>
                </c:manualLayout>
              </c:layout>
              <c:numFmt formatCode="0.0%" sourceLinked="0"/>
              <c:spPr>
                <a:noFill/>
                <a:ln>
                  <a:noFill/>
                </a:ln>
                <a:effectLst/>
              </c:spPr>
              <c:txPr>
                <a:bodyPr wrap="square" lIns="38100" tIns="19050" rIns="38100" bIns="19050" anchor="ctr">
                  <a:noAutofit/>
                </a:bodyPr>
                <a:lstStyle/>
                <a:p>
                  <a:pPr>
                    <a:defRPr b="1">
                      <a:solidFill>
                        <a:sysClr val="windowText" lastClr="000000"/>
                      </a:solidFill>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2488306436389108"/>
                      <c:h val="7.5079623811004706E-2"/>
                    </c:manualLayout>
                  </c15:layout>
                </c:ext>
                <c:ext xmlns:c16="http://schemas.microsoft.com/office/drawing/2014/chart" uri="{C3380CC4-5D6E-409C-BE32-E72D297353CC}">
                  <c16:uniqueId val="{00000003-5033-47F6-8B1B-CD9C5A43CA03}"/>
                </c:ext>
              </c:extLst>
            </c:dLbl>
            <c:dLbl>
              <c:idx val="2"/>
              <c:layout>
                <c:manualLayout>
                  <c:x val="-3.2615456898468412E-2"/>
                  <c:y val="-2.9199865595721939E-2"/>
                </c:manualLayout>
              </c:layout>
              <c:numFmt formatCode="0.0%" sourceLinked="0"/>
              <c:spPr>
                <a:noFill/>
                <a:ln>
                  <a:noFill/>
                </a:ln>
                <a:effectLst/>
              </c:spPr>
              <c:txPr>
                <a:bodyPr/>
                <a:lstStyle/>
                <a:p>
                  <a:pPr algn="ct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3064565251133698"/>
                      <c:h val="7.9442698856967878E-2"/>
                    </c:manualLayout>
                  </c15:layout>
                </c:ext>
                <c:ext xmlns:c16="http://schemas.microsoft.com/office/drawing/2014/chart" uri="{C3380CC4-5D6E-409C-BE32-E72D297353CC}">
                  <c16:uniqueId val="{00000005-5033-47F6-8B1B-CD9C5A43CA03}"/>
                </c:ext>
              </c:extLst>
            </c:dLbl>
            <c:dLbl>
              <c:idx val="3"/>
              <c:layout>
                <c:manualLayout>
                  <c:x val="3.6239769442777316E-3"/>
                  <c:y val="-9.4482454164924054E-2"/>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033-47F6-8B1B-CD9C5A43CA03}"/>
                </c:ext>
              </c:extLst>
            </c:dLbl>
            <c:dLbl>
              <c:idx val="4"/>
              <c:layout>
                <c:manualLayout>
                  <c:x val="1.3398999072904911E-2"/>
                  <c:y val="2.1403553610983023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1311189324562985"/>
                      <c:h val="0.13567772284836979"/>
                    </c:manualLayout>
                  </c15:layout>
                </c:ext>
                <c:ext xmlns:c16="http://schemas.microsoft.com/office/drawing/2014/chart" uri="{C3380CC4-5D6E-409C-BE32-E72D297353CC}">
                  <c16:uniqueId val="{00000009-5033-47F6-8B1B-CD9C5A43CA03}"/>
                </c:ext>
              </c:extLst>
            </c:dLbl>
            <c:numFmt formatCode="0.0%" sourceLinked="0"/>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'Príloha ku kapitole 4'!$I$250:$I$259</c15:sqref>
                  </c15:fullRef>
                </c:ext>
              </c:extLst>
              <c:f>'Príloha ku kapitole 4'!$I$250:$I$254</c:f>
              <c:strCache>
                <c:ptCount val="5"/>
                <c:pt idx="0">
                  <c:v>Manžel</c:v>
                </c:pt>
                <c:pt idx="1">
                  <c:v>Partner</c:v>
                </c:pt>
                <c:pt idx="2">
                  <c:v>Ex-manžel</c:v>
                </c:pt>
                <c:pt idx="3">
                  <c:v>Ex-partner</c:v>
                </c:pt>
                <c:pt idx="4">
                  <c:v>Niekto z pracoviska</c:v>
                </c:pt>
              </c:strCache>
            </c:strRef>
          </c:cat>
          <c:val>
            <c:numRef>
              <c:extLst>
                <c:ext xmlns:c15="http://schemas.microsoft.com/office/drawing/2012/chart" uri="{02D57815-91ED-43cb-92C2-25804820EDAC}">
                  <c15:fullRef>
                    <c15:sqref>'Príloha ku kapitole 4'!$J$250:$J$259</c15:sqref>
                  </c15:fullRef>
                </c:ext>
              </c:extLst>
              <c:f>'Príloha ku kapitole 4'!$J$250:$J$254</c:f>
              <c:numCache>
                <c:formatCode>General</c:formatCode>
                <c:ptCount val="5"/>
                <c:pt idx="0">
                  <c:v>146</c:v>
                </c:pt>
                <c:pt idx="1">
                  <c:v>99</c:v>
                </c:pt>
                <c:pt idx="2">
                  <c:v>38</c:v>
                </c:pt>
                <c:pt idx="3">
                  <c:v>29</c:v>
                </c:pt>
                <c:pt idx="4">
                  <c:v>2</c:v>
                </c:pt>
              </c:numCache>
            </c:numRef>
          </c:val>
          <c:extLst>
            <c:ext xmlns:c15="http://schemas.microsoft.com/office/drawing/2012/chart" uri="{02D57815-91ED-43cb-92C2-25804820EDAC}">
              <c15:categoryFilterExceptions>
                <c15:categoryFilterException>
                  <c15:sqref>'Príloha ku kapitole 4'!$J$255</c15:sqref>
                  <c15:spPr xmlns:c15="http://schemas.microsoft.com/office/drawing/2012/chart">
                    <a:solidFill>
                      <a:srgbClr val="F4B2C6"/>
                    </a:solidFill>
                    <a:ln>
                      <a:solidFill>
                        <a:srgbClr val="F4B2C6"/>
                      </a:solidFill>
                    </a:ln>
                  </c15:spPr>
                  <c15:bubble3D val="0"/>
                  <c15:dLbl>
                    <c:idx val="4"/>
                    <c:layout>
                      <c:manualLayout>
                        <c:x val="0.14200586479983121"/>
                        <c:y val="-0.12635995456072627"/>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B-4393-4B7E-94FB-890780DB2BB9}"/>
                      </c:ext>
                    </c:extLst>
                  </c15:dLbl>
                </c15:categoryFilterException>
                <c15:categoryFilterException>
                  <c15:sqref>'Príloha ku kapitole 4'!$J$256</c15:sqref>
                  <c15:spPr xmlns:c15="http://schemas.microsoft.com/office/drawing/2012/chart">
                    <a:solidFill>
                      <a:srgbClr val="B7194A"/>
                    </a:solidFill>
                  </c15:spPr>
                  <c15:bubble3D val="0"/>
                  <c15:dLbl>
                    <c:idx val="4"/>
                    <c:layout>
                      <c:manualLayout>
                        <c:x val="8.1952880780642098E-2"/>
                        <c:y val="9.3490378260712177E-3"/>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D-4393-4B7E-94FB-890780DB2BB9}"/>
                      </c:ext>
                    </c:extLst>
                  </c15:dLbl>
                </c15:categoryFilterException>
                <c15:categoryFilterException>
                  <c15:sqref>'Príloha ku kapitole 4'!$J$257</c15:sqref>
                  <c15:spPr xmlns:c15="http://schemas.microsoft.com/office/drawing/2012/chart">
                    <a:solidFill>
                      <a:srgbClr val="E6507E"/>
                    </a:solidFill>
                  </c15:spPr>
                  <c15:bubble3D val="0"/>
                  <c15:dLbl>
                    <c:idx val="4"/>
                    <c:layout>
                      <c:manualLayout>
                        <c:x val="0.13851978435120763"/>
                        <c:y val="8.3597732583830645E-2"/>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F-4393-4B7E-94FB-890780DB2BB9}"/>
                      </c:ext>
                    </c:extLst>
                  </c15:dLbl>
                </c15:categoryFilterException>
                <c15:categoryFilterException>
                  <c15:sqref>'Príloha ku kapitole 4'!$J$258</c15:sqref>
                  <c15:spPr xmlns:c15="http://schemas.microsoft.com/office/drawing/2012/chart">
                    <a:solidFill>
                      <a:srgbClr val="F896AD"/>
                    </a:solidFill>
                  </c15:spPr>
                  <c15:bubble3D val="0"/>
                  <c15:dLbl>
                    <c:idx val="4"/>
                    <c:layout>
                      <c:manualLayout>
                        <c:x val="5.5330280782654014E-2"/>
                        <c:y val="0.1437353608081178"/>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1-4393-4B7E-94FB-890780DB2BB9}"/>
                      </c:ext>
                    </c:extLst>
                  </c15:dLbl>
                </c15:categoryFilterException>
                <c15:categoryFilterException>
                  <c15:sqref>'Príloha ku kapitole 4'!$J$259</c15:sqref>
                  <c15:dLbl>
                    <c:idx val="4"/>
                    <c:layout>
                      <c:manualLayout>
                        <c:x val="-0.16236923639349546"/>
                        <c:y val="0.2017482213073335"/>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2-4393-4B7E-94FB-890780DB2BB9}"/>
                      </c:ext>
                    </c:extLst>
                  </c15:dLbl>
                </c15:categoryFilterException>
              </c15:categoryFilterExceptions>
            </c:ext>
            <c:ext xmlns:c16="http://schemas.microsoft.com/office/drawing/2014/chart" uri="{C3380CC4-5D6E-409C-BE32-E72D297353CC}">
              <c16:uniqueId val="{0000000C-5033-47F6-8B1B-CD9C5A43CA03}"/>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39922111603604"/>
          <c:y val="0.11342598810090587"/>
          <c:w val="0.46388888888888891"/>
          <c:h val="0.77314814814814814"/>
        </c:manualLayout>
      </c:layout>
      <c:pieChart>
        <c:varyColors val="1"/>
        <c:ser>
          <c:idx val="0"/>
          <c:order val="0"/>
          <c:dPt>
            <c:idx val="0"/>
            <c:bubble3D val="0"/>
            <c:spPr>
              <a:solidFill>
                <a:schemeClr val="bg1">
                  <a:lumMod val="50000"/>
                </a:schemeClr>
              </a:solidFill>
              <a:ln>
                <a:solidFill>
                  <a:schemeClr val="bg1">
                    <a:lumMod val="50000"/>
                  </a:schemeClr>
                </a:solidFill>
              </a:ln>
            </c:spPr>
            <c:extLst>
              <c:ext xmlns:c16="http://schemas.microsoft.com/office/drawing/2014/chart" uri="{C3380CC4-5D6E-409C-BE32-E72D297353CC}">
                <c16:uniqueId val="{00000001-0FF8-42DE-BE61-39CFEABC2E4A}"/>
              </c:ext>
            </c:extLst>
          </c:dPt>
          <c:dPt>
            <c:idx val="1"/>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0FF8-42DE-BE61-39CFEABC2E4A}"/>
              </c:ext>
            </c:extLst>
          </c:dPt>
          <c:dPt>
            <c:idx val="2"/>
            <c:bubble3D val="0"/>
            <c:spPr>
              <a:solidFill>
                <a:srgbClr val="B7194A"/>
              </a:solidFill>
              <a:ln>
                <a:solidFill>
                  <a:srgbClr val="B7194A"/>
                </a:solidFill>
              </a:ln>
            </c:spPr>
            <c:extLst>
              <c:ext xmlns:c16="http://schemas.microsoft.com/office/drawing/2014/chart" uri="{C3380CC4-5D6E-409C-BE32-E72D297353CC}">
                <c16:uniqueId val="{00000005-0FF8-42DE-BE61-39CFEABC2E4A}"/>
              </c:ext>
            </c:extLst>
          </c:dPt>
          <c:dPt>
            <c:idx val="3"/>
            <c:bubble3D val="0"/>
            <c:spPr>
              <a:pattFill prst="pct40">
                <a:fgClr>
                  <a:srgbClr val="E6507E"/>
                </a:fgClr>
                <a:bgClr>
                  <a:schemeClr val="bg1"/>
                </a:bgClr>
              </a:pattFill>
            </c:spPr>
            <c:extLst>
              <c:ext xmlns:c16="http://schemas.microsoft.com/office/drawing/2014/chart" uri="{C3380CC4-5D6E-409C-BE32-E72D297353CC}">
                <c16:uniqueId val="{00000007-0FF8-42DE-BE61-39CFEABC2E4A}"/>
              </c:ext>
            </c:extLst>
          </c:dPt>
          <c:dPt>
            <c:idx val="4"/>
            <c:bubble3D val="0"/>
            <c:spPr>
              <a:solidFill>
                <a:srgbClr val="FFE1E2"/>
              </a:solidFill>
            </c:spPr>
            <c:extLst>
              <c:ext xmlns:c16="http://schemas.microsoft.com/office/drawing/2014/chart" uri="{C3380CC4-5D6E-409C-BE32-E72D297353CC}">
                <c16:uniqueId val="{00000009-0FF8-42DE-BE61-39CFEABC2E4A}"/>
              </c:ext>
            </c:extLst>
          </c:dPt>
          <c:dPt>
            <c:idx val="5"/>
            <c:bubble3D val="0"/>
            <c:spPr>
              <a:pattFill prst="wdDnDiag">
                <a:fgClr>
                  <a:srgbClr val="E6507E"/>
                </a:fgClr>
                <a:bgClr>
                  <a:schemeClr val="bg1"/>
                </a:bgClr>
              </a:pattFill>
              <a:ln>
                <a:solidFill>
                  <a:srgbClr val="E6507E"/>
                </a:solidFill>
              </a:ln>
            </c:spPr>
            <c:extLst>
              <c:ext xmlns:c16="http://schemas.microsoft.com/office/drawing/2014/chart" uri="{C3380CC4-5D6E-409C-BE32-E72D297353CC}">
                <c16:uniqueId val="{0000000B-0FF8-42DE-BE61-39CFEABC2E4A}"/>
              </c:ext>
            </c:extLst>
          </c:dPt>
          <c:dPt>
            <c:idx val="6"/>
            <c:bubble3D val="0"/>
            <c:spPr>
              <a:solidFill>
                <a:srgbClr val="E6507E"/>
              </a:solidFill>
              <a:ln>
                <a:solidFill>
                  <a:srgbClr val="E6507E">
                    <a:alpha val="97000"/>
                  </a:srgbClr>
                </a:solidFill>
              </a:ln>
            </c:spPr>
            <c:extLst>
              <c:ext xmlns:c16="http://schemas.microsoft.com/office/drawing/2014/chart" uri="{C3380CC4-5D6E-409C-BE32-E72D297353CC}">
                <c16:uniqueId val="{0000000D-0FF8-42DE-BE61-39CFEABC2E4A}"/>
              </c:ext>
            </c:extLst>
          </c:dPt>
          <c:dPt>
            <c:idx val="7"/>
            <c:bubble3D val="0"/>
            <c:spPr>
              <a:pattFill prst="pct10">
                <a:fgClr>
                  <a:srgbClr val="FFB0B3"/>
                </a:fgClr>
                <a:bgClr>
                  <a:srgbClr val="EEE5E6"/>
                </a:bgClr>
              </a:pattFill>
              <a:ln>
                <a:solidFill>
                  <a:srgbClr val="FFB0B3"/>
                </a:solidFill>
              </a:ln>
            </c:spPr>
            <c:extLst>
              <c:ext xmlns:c16="http://schemas.microsoft.com/office/drawing/2014/chart" uri="{C3380CC4-5D6E-409C-BE32-E72D297353CC}">
                <c16:uniqueId val="{0000000F-0FF8-42DE-BE61-39CFEABC2E4A}"/>
              </c:ext>
            </c:extLst>
          </c:dPt>
          <c:dPt>
            <c:idx val="8"/>
            <c:bubble3D val="0"/>
            <c:spPr>
              <a:solidFill>
                <a:srgbClr val="FAACBF"/>
              </a:solidFill>
              <a:ln>
                <a:solidFill>
                  <a:srgbClr val="F4B2C6"/>
                </a:solidFill>
              </a:ln>
            </c:spPr>
            <c:extLst>
              <c:ext xmlns:c16="http://schemas.microsoft.com/office/drawing/2014/chart" uri="{C3380CC4-5D6E-409C-BE32-E72D297353CC}">
                <c16:uniqueId val="{00000011-0FF8-42DE-BE61-39CFEABC2E4A}"/>
              </c:ext>
            </c:extLst>
          </c:dPt>
          <c:dLbls>
            <c:dLbl>
              <c:idx val="0"/>
              <c:layout>
                <c:manualLayout>
                  <c:x val="-7.2249754278152223E-2"/>
                  <c:y val="-0.20798650763033777"/>
                </c:manualLayout>
              </c:layout>
              <c:numFmt formatCode="0.0%" sourceLinked="0"/>
              <c:spPr>
                <a:noFill/>
                <a:ln>
                  <a:noFill/>
                </a:ln>
                <a:effectLst/>
              </c:spPr>
              <c:txPr>
                <a:bodyPr wrap="square" lIns="38100" tIns="19050" rIns="38100" bIns="19050" anchor="ctr">
                  <a:spAutoFit/>
                </a:bodyPr>
                <a:lstStyle/>
                <a:p>
                  <a:pPr>
                    <a:defRPr sz="1100"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FF8-42DE-BE61-39CFEABC2E4A}"/>
                </c:ext>
              </c:extLst>
            </c:dLbl>
            <c:dLbl>
              <c:idx val="1"/>
              <c:layout>
                <c:manualLayout>
                  <c:x val="0.14171705453238589"/>
                  <c:y val="-0.12521026485032855"/>
                </c:manualLayout>
              </c:layout>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FF8-42DE-BE61-39CFEABC2E4A}"/>
                </c:ext>
              </c:extLst>
            </c:dLbl>
            <c:dLbl>
              <c:idx val="2"/>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6="http://schemas.microsoft.com/office/drawing/2014/chart" uri="{C3380CC4-5D6E-409C-BE32-E72D297353CC}">
                  <c16:uniqueId val="{00000005-0FF8-42DE-BE61-39CFEABC2E4A}"/>
                </c:ext>
              </c:extLst>
            </c:dLbl>
            <c:dLbl>
              <c:idx val="4"/>
              <c:layout>
                <c:manualLayout>
                  <c:x val="-8.7814162885681488E-3"/>
                  <c:y val="-3.930999575043230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FF8-42DE-BE61-39CFEABC2E4A}"/>
                </c:ext>
              </c:extLst>
            </c:dLbl>
            <c:dLbl>
              <c:idx val="5"/>
              <c:layout>
                <c:manualLayout>
                  <c:x val="2.0456913033030762E-2"/>
                  <c:y val="1.052895980476914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FF8-42DE-BE61-39CFEABC2E4A}"/>
                </c:ext>
              </c:extLst>
            </c:dLbl>
            <c:dLbl>
              <c:idx val="6"/>
              <c:layout>
                <c:manualLayout>
                  <c:x val="4.593404776566507E-3"/>
                  <c:y val="5.2160736059060405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FF8-42DE-BE61-39CFEABC2E4A}"/>
                </c:ext>
              </c:extLst>
            </c:dLbl>
            <c:dLbl>
              <c:idx val="7"/>
              <c:layout>
                <c:manualLayout>
                  <c:x val="2.4586721422531505E-2"/>
                  <c:y val="7.4053664282853329E-2"/>
                </c:manualLayout>
              </c:layout>
              <c:showLegendKey val="0"/>
              <c:showVal val="0"/>
              <c:showCatName val="1"/>
              <c:showSerName val="0"/>
              <c:showPercent val="1"/>
              <c:showBubbleSize val="0"/>
              <c:extLst>
                <c:ext xmlns:c15="http://schemas.microsoft.com/office/drawing/2012/chart" uri="{CE6537A1-D6FC-4f65-9D91-7224C49458BB}">
                  <c15:layout>
                    <c:manualLayout>
                      <c:w val="0.2481631284822271"/>
                      <c:h val="0.146755199028096"/>
                    </c:manualLayout>
                  </c15:layout>
                </c:ext>
                <c:ext xmlns:c16="http://schemas.microsoft.com/office/drawing/2014/chart" uri="{C3380CC4-5D6E-409C-BE32-E72D297353CC}">
                  <c16:uniqueId val="{0000000F-0FF8-42DE-BE61-39CFEABC2E4A}"/>
                </c:ext>
              </c:extLst>
            </c:dLbl>
            <c:dLbl>
              <c:idx val="8"/>
              <c:layout>
                <c:manualLayout>
                  <c:x val="-1.750194580878742E-2"/>
                  <c:y val="2.9161842024870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FF8-42DE-BE61-39CFEABC2E4A}"/>
                </c:ext>
              </c:extLst>
            </c:dLbl>
            <c:numFmt formatCode="0.0%" sourceLinked="0"/>
            <c:spPr>
              <a:noFill/>
              <a:ln>
                <a:noFill/>
              </a:ln>
              <a:effectLst/>
            </c:spPr>
            <c:txPr>
              <a:bodyPr wrap="square" lIns="38100" tIns="19050" rIns="38100" bIns="19050" anchor="ctr">
                <a:spAutoFit/>
              </a:bodyPr>
              <a:lstStyle/>
              <a:p>
                <a:pPr>
                  <a:defRPr b="0">
                    <a:solidFill>
                      <a:sysClr val="windowText" lastClr="000000"/>
                    </a:solidFill>
                  </a:defRPr>
                </a:pPr>
                <a:endParaRPr lang="sk-SK"/>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'Príloha ku kapitole 4'!$I$233:$I$241</c:f>
              <c:strCache>
                <c:ptCount val="9"/>
                <c:pt idx="0">
                  <c:v>Psychické násilie</c:v>
                </c:pt>
                <c:pt idx="1">
                  <c:v>Fyzické násilie</c:v>
                </c:pt>
                <c:pt idx="2">
                  <c:v>Nebezpečné vyhrážanie</c:v>
                </c:pt>
                <c:pt idx="3">
                  <c:v>Ekonomické násilie</c:v>
                </c:pt>
                <c:pt idx="4">
                  <c:v>Sociálne násilie</c:v>
                </c:pt>
                <c:pt idx="5">
                  <c:v>Násilie po rozvode/rozchode</c:v>
                </c:pt>
                <c:pt idx="6">
                  <c:v>Sexualizované násilie</c:v>
                </c:pt>
                <c:pt idx="7">
                  <c:v>Násilie pod vplyvom alkoholu </c:v>
                </c:pt>
                <c:pt idx="8">
                  <c:v>Prenasledovanie</c:v>
                </c:pt>
              </c:strCache>
            </c:strRef>
          </c:cat>
          <c:val>
            <c:numRef>
              <c:f>'Príloha ku kapitole 4'!$K$233:$K$241</c:f>
              <c:numCache>
                <c:formatCode>0.0%</c:formatCode>
                <c:ptCount val="9"/>
                <c:pt idx="0">
                  <c:v>0.23382696804364769</c:v>
                </c:pt>
                <c:pt idx="1">
                  <c:v>0.16835541699142634</c:v>
                </c:pt>
                <c:pt idx="2">
                  <c:v>0.16601714731098988</c:v>
                </c:pt>
                <c:pt idx="3">
                  <c:v>5.0662509742790338E-2</c:v>
                </c:pt>
                <c:pt idx="4">
                  <c:v>0.11145752143413874</c:v>
                </c:pt>
                <c:pt idx="5">
                  <c:v>7.5604053000779423E-2</c:v>
                </c:pt>
                <c:pt idx="6">
                  <c:v>4.1309431021044424E-2</c:v>
                </c:pt>
                <c:pt idx="7">
                  <c:v>3.3515198752922838E-2</c:v>
                </c:pt>
                <c:pt idx="8">
                  <c:v>0.11925175370226032</c:v>
                </c:pt>
              </c:numCache>
            </c:numRef>
          </c:val>
          <c:extLst>
            <c:ext xmlns:c16="http://schemas.microsoft.com/office/drawing/2014/chart" uri="{C3380CC4-5D6E-409C-BE32-E72D297353CC}">
              <c16:uniqueId val="{00000012-0FF8-42DE-BE61-39CFEABC2E4A}"/>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51</xdr:row>
      <xdr:rowOff>59532</xdr:rowOff>
    </xdr:from>
    <xdr:to>
      <xdr:col>5</xdr:col>
      <xdr:colOff>857250</xdr:colOff>
      <xdr:row>67</xdr:row>
      <xdr:rowOff>142876</xdr:rowOff>
    </xdr:to>
    <xdr:graphicFrame macro="">
      <xdr:nvGraphicFramePr>
        <xdr:cNvPr id="4" name="Graf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16669</xdr:colOff>
      <xdr:row>71</xdr:row>
      <xdr:rowOff>40482</xdr:rowOff>
    </xdr:from>
    <xdr:to>
      <xdr:col>5</xdr:col>
      <xdr:colOff>485775</xdr:colOff>
      <xdr:row>85</xdr:row>
      <xdr:rowOff>140495</xdr:rowOff>
    </xdr:to>
    <xdr:graphicFrame macro="">
      <xdr:nvGraphicFramePr>
        <xdr:cNvPr id="6" name="Graf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95</xdr:row>
      <xdr:rowOff>0</xdr:rowOff>
    </xdr:from>
    <xdr:to>
      <xdr:col>4</xdr:col>
      <xdr:colOff>154781</xdr:colOff>
      <xdr:row>107</xdr:row>
      <xdr:rowOff>0</xdr:rowOff>
    </xdr:to>
    <xdr:graphicFrame macro="">
      <xdr:nvGraphicFramePr>
        <xdr:cNvPr id="12" name="Graf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631030</xdr:colOff>
      <xdr:row>110</xdr:row>
      <xdr:rowOff>-1</xdr:rowOff>
    </xdr:from>
    <xdr:to>
      <xdr:col>6</xdr:col>
      <xdr:colOff>416718</xdr:colOff>
      <xdr:row>122</xdr:row>
      <xdr:rowOff>178592</xdr:rowOff>
    </xdr:to>
    <xdr:graphicFrame macro="">
      <xdr:nvGraphicFramePr>
        <xdr:cNvPr id="15" name="Graf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11907</xdr:colOff>
      <xdr:row>126</xdr:row>
      <xdr:rowOff>17198</xdr:rowOff>
    </xdr:from>
    <xdr:to>
      <xdr:col>6</xdr:col>
      <xdr:colOff>250031</xdr:colOff>
      <xdr:row>140</xdr:row>
      <xdr:rowOff>133615</xdr:rowOff>
    </xdr:to>
    <xdr:graphicFrame macro="">
      <xdr:nvGraphicFramePr>
        <xdr:cNvPr id="16" name="Graf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23813</xdr:colOff>
      <xdr:row>161</xdr:row>
      <xdr:rowOff>47625</xdr:rowOff>
    </xdr:from>
    <xdr:to>
      <xdr:col>5</xdr:col>
      <xdr:colOff>357188</xdr:colOff>
      <xdr:row>176</xdr:row>
      <xdr:rowOff>34397</xdr:rowOff>
    </xdr:to>
    <xdr:graphicFrame macro="">
      <xdr:nvGraphicFramePr>
        <xdr:cNvPr id="17" name="Graf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619125</xdr:colOff>
      <xdr:row>144</xdr:row>
      <xdr:rowOff>23812</xdr:rowOff>
    </xdr:from>
    <xdr:to>
      <xdr:col>4</xdr:col>
      <xdr:colOff>357187</xdr:colOff>
      <xdr:row>154</xdr:row>
      <xdr:rowOff>214312</xdr:rowOff>
    </xdr:to>
    <xdr:graphicFrame macro="">
      <xdr:nvGraphicFramePr>
        <xdr:cNvPr id="3" name="Graf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631030</xdr:colOff>
      <xdr:row>2</xdr:row>
      <xdr:rowOff>0</xdr:rowOff>
    </xdr:from>
    <xdr:to>
      <xdr:col>8</xdr:col>
      <xdr:colOff>345280</xdr:colOff>
      <xdr:row>21</xdr:row>
      <xdr:rowOff>71437</xdr:rowOff>
    </xdr:to>
    <xdr:pic>
      <xdr:nvPicPr>
        <xdr:cNvPr id="11" name="Obrázok 10"/>
        <xdr:cNvPicPr/>
      </xdr:nvPicPr>
      <xdr:blipFill>
        <a:blip xmlns:r="http://schemas.openxmlformats.org/officeDocument/2006/relationships" r:embed="rId8"/>
        <a:stretch>
          <a:fillRect/>
        </a:stretch>
      </xdr:blipFill>
      <xdr:spPr>
        <a:xfrm>
          <a:off x="631030" y="428625"/>
          <a:ext cx="8024813" cy="4143375"/>
        </a:xfrm>
        <a:prstGeom prst="rect">
          <a:avLst/>
        </a:prstGeom>
      </xdr:spPr>
    </xdr:pic>
    <xdr:clientData/>
  </xdr:twoCellAnchor>
  <xdr:twoCellAnchor editAs="oneCell">
    <xdr:from>
      <xdr:col>1</xdr:col>
      <xdr:colOff>35718</xdr:colOff>
      <xdr:row>32</xdr:row>
      <xdr:rowOff>23813</xdr:rowOff>
    </xdr:from>
    <xdr:to>
      <xdr:col>6</xdr:col>
      <xdr:colOff>1083467</xdr:colOff>
      <xdr:row>46</xdr:row>
      <xdr:rowOff>178594</xdr:rowOff>
    </xdr:to>
    <xdr:pic>
      <xdr:nvPicPr>
        <xdr:cNvPr id="18" name="Obrázok 17"/>
        <xdr:cNvPicPr/>
      </xdr:nvPicPr>
      <xdr:blipFill>
        <a:blip xmlns:r="http://schemas.openxmlformats.org/officeDocument/2006/relationships" r:embed="rId9"/>
        <a:stretch>
          <a:fillRect/>
        </a:stretch>
      </xdr:blipFill>
      <xdr:spPr>
        <a:xfrm>
          <a:off x="666749" y="7036594"/>
          <a:ext cx="6631781" cy="3155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318294</xdr:colOff>
      <xdr:row>20</xdr:row>
      <xdr:rowOff>74295</xdr:rowOff>
    </xdr:to>
    <xdr:pic>
      <xdr:nvPicPr>
        <xdr:cNvPr id="2" name="Obrázok 1"/>
        <xdr:cNvPicPr/>
      </xdr:nvPicPr>
      <xdr:blipFill>
        <a:blip xmlns:r="http://schemas.openxmlformats.org/officeDocument/2006/relationships" r:embed="rId1"/>
        <a:stretch>
          <a:fillRect/>
        </a:stretch>
      </xdr:blipFill>
      <xdr:spPr>
        <a:xfrm>
          <a:off x="607219" y="381000"/>
          <a:ext cx="5759450" cy="3074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28576</xdr:colOff>
      <xdr:row>246</xdr:row>
      <xdr:rowOff>19047</xdr:rowOff>
    </xdr:from>
    <xdr:to>
      <xdr:col>5</xdr:col>
      <xdr:colOff>592667</xdr:colOff>
      <xdr:row>259</xdr:row>
      <xdr:rowOff>211666</xdr:rowOff>
    </xdr:to>
    <xdr:graphicFrame macro="">
      <xdr:nvGraphicFramePr>
        <xdr:cNvPr id="2" name="Graf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39688</xdr:colOff>
      <xdr:row>226</xdr:row>
      <xdr:rowOff>44980</xdr:rowOff>
    </xdr:from>
    <xdr:to>
      <xdr:col>5</xdr:col>
      <xdr:colOff>277812</xdr:colOff>
      <xdr:row>240</xdr:row>
      <xdr:rowOff>56886</xdr:rowOff>
    </xdr:to>
    <xdr:graphicFrame macro="">
      <xdr:nvGraphicFramePr>
        <xdr:cNvPr id="4" name="Graf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 val="výdavky_na_dôchodky"/>
      <sheetName val="poberatelia_dôchodkov"/>
      <sheetName val="dane_a_odvody_z_dávok"/>
      <sheetName val="testované_dávky"/>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 sheetId="7"/>
      <sheetData sheetId="8">
        <row r="12">
          <cell r="K12" t="str">
            <v>GEO/TIME</v>
          </cell>
        </row>
      </sheetData>
      <sheetData sheetId="9">
        <row r="83">
          <cell r="A83" t="str">
            <v>GEO/INDIC_SP</v>
          </cell>
        </row>
      </sheetData>
      <sheetData sheetId="10"/>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22"/>
  <sheetViews>
    <sheetView zoomScaleNormal="100" workbookViewId="0">
      <selection activeCell="F21" sqref="F21:F26"/>
    </sheetView>
  </sheetViews>
  <sheetFormatPr defaultRowHeight="16.5" x14ac:dyDescent="0.3"/>
  <cols>
    <col min="1" max="1" width="12" style="2" customWidth="1"/>
    <col min="2" max="2" width="13" style="2" customWidth="1"/>
    <col min="3" max="3" width="71.7109375" style="2" customWidth="1"/>
    <col min="4" max="4" width="19.5703125" style="2" customWidth="1"/>
    <col min="5" max="5" width="20.42578125" style="2" customWidth="1"/>
    <col min="6" max="6" width="30" style="2" customWidth="1"/>
    <col min="7" max="7" width="9.140625" style="2"/>
    <col min="8" max="8" width="10.5703125" style="2" customWidth="1"/>
    <col min="9" max="16384" width="9.140625" style="2"/>
  </cols>
  <sheetData>
    <row r="1" spans="1:6" x14ac:dyDescent="0.3">
      <c r="A1" s="28"/>
      <c r="B1" s="13"/>
      <c r="C1" s="13"/>
      <c r="D1" s="13"/>
    </row>
    <row r="2" spans="1:6" ht="17.25" thickBot="1" x14ac:dyDescent="0.35">
      <c r="A2" s="13" t="s">
        <v>1089</v>
      </c>
    </row>
    <row r="3" spans="1:6" ht="48.75" customHeight="1" thickBot="1" x14ac:dyDescent="0.35">
      <c r="A3" s="14" t="s">
        <v>176</v>
      </c>
      <c r="B3" s="14" t="s">
        <v>694</v>
      </c>
      <c r="C3" s="14" t="s">
        <v>692</v>
      </c>
      <c r="D3" s="14" t="s">
        <v>693</v>
      </c>
      <c r="E3" s="14" t="s">
        <v>695</v>
      </c>
      <c r="F3" s="14" t="s">
        <v>12</v>
      </c>
    </row>
    <row r="4" spans="1:6" x14ac:dyDescent="0.3">
      <c r="A4" s="2" t="s">
        <v>295</v>
      </c>
      <c r="B4" s="2" t="s">
        <v>697</v>
      </c>
      <c r="C4" s="29" t="s">
        <v>1091</v>
      </c>
      <c r="D4" s="2" t="s">
        <v>296</v>
      </c>
      <c r="E4" s="2" t="s">
        <v>297</v>
      </c>
      <c r="F4" s="2" t="s">
        <v>1125</v>
      </c>
    </row>
    <row r="5" spans="1:6" x14ac:dyDescent="0.3">
      <c r="A5" s="2" t="s">
        <v>295</v>
      </c>
      <c r="B5" s="2" t="s">
        <v>1127</v>
      </c>
      <c r="C5" s="29" t="s">
        <v>1128</v>
      </c>
      <c r="D5" s="2" t="s">
        <v>296</v>
      </c>
      <c r="E5" s="2" t="s">
        <v>297</v>
      </c>
      <c r="F5" s="2" t="s">
        <v>11</v>
      </c>
    </row>
    <row r="6" spans="1:6" x14ac:dyDescent="0.3">
      <c r="A6" s="2" t="s">
        <v>295</v>
      </c>
      <c r="B6" s="2" t="s">
        <v>698</v>
      </c>
      <c r="C6" s="29" t="s">
        <v>1092</v>
      </c>
      <c r="D6" s="2" t="s">
        <v>296</v>
      </c>
      <c r="E6" s="2" t="s">
        <v>297</v>
      </c>
      <c r="F6" s="2" t="s">
        <v>1126</v>
      </c>
    </row>
    <row r="7" spans="1:6" x14ac:dyDescent="0.3">
      <c r="A7" s="2" t="s">
        <v>295</v>
      </c>
      <c r="B7" s="2" t="s">
        <v>327</v>
      </c>
      <c r="C7" s="54" t="s">
        <v>1129</v>
      </c>
      <c r="D7" s="2" t="s">
        <v>296</v>
      </c>
      <c r="E7" s="2" t="s">
        <v>297</v>
      </c>
      <c r="F7" s="2" t="s">
        <v>699</v>
      </c>
    </row>
    <row r="8" spans="1:6" x14ac:dyDescent="0.3">
      <c r="A8" s="2" t="s">
        <v>295</v>
      </c>
      <c r="B8" s="2" t="s">
        <v>328</v>
      </c>
      <c r="C8" s="54" t="s">
        <v>1130</v>
      </c>
      <c r="D8" s="2" t="s">
        <v>296</v>
      </c>
      <c r="E8" s="2" t="s">
        <v>297</v>
      </c>
      <c r="F8" s="2" t="s">
        <v>699</v>
      </c>
    </row>
    <row r="9" spans="1:6" x14ac:dyDescent="0.3">
      <c r="A9" s="2" t="s">
        <v>295</v>
      </c>
      <c r="B9" s="2" t="s">
        <v>329</v>
      </c>
      <c r="C9" s="54" t="s">
        <v>1131</v>
      </c>
      <c r="D9" s="2" t="s">
        <v>296</v>
      </c>
      <c r="E9" s="2" t="s">
        <v>297</v>
      </c>
      <c r="F9" s="2" t="s">
        <v>293</v>
      </c>
    </row>
    <row r="10" spans="1:6" x14ac:dyDescent="0.3">
      <c r="A10" s="2" t="s">
        <v>295</v>
      </c>
      <c r="B10" s="2" t="s">
        <v>330</v>
      </c>
      <c r="C10" s="54" t="s">
        <v>1132</v>
      </c>
      <c r="D10" s="2" t="s">
        <v>296</v>
      </c>
      <c r="E10" s="2" t="s">
        <v>297</v>
      </c>
      <c r="F10" s="2" t="s">
        <v>10</v>
      </c>
    </row>
    <row r="11" spans="1:6" x14ac:dyDescent="0.3">
      <c r="A11" s="2" t="s">
        <v>295</v>
      </c>
      <c r="B11" s="2" t="s">
        <v>331</v>
      </c>
      <c r="C11" s="54" t="s">
        <v>1133</v>
      </c>
      <c r="D11" s="2" t="s">
        <v>296</v>
      </c>
      <c r="E11" s="2" t="s">
        <v>297</v>
      </c>
      <c r="F11" s="2" t="s">
        <v>293</v>
      </c>
    </row>
    <row r="12" spans="1:6" x14ac:dyDescent="0.3">
      <c r="A12" s="2" t="s">
        <v>295</v>
      </c>
      <c r="B12" s="2" t="s">
        <v>332</v>
      </c>
      <c r="C12" s="29" t="s">
        <v>1134</v>
      </c>
      <c r="D12" s="2" t="s">
        <v>296</v>
      </c>
      <c r="E12" s="2" t="s">
        <v>297</v>
      </c>
      <c r="F12" s="2" t="s">
        <v>293</v>
      </c>
    </row>
    <row r="13" spans="1:6" x14ac:dyDescent="0.3">
      <c r="A13" s="2" t="s">
        <v>295</v>
      </c>
      <c r="B13" s="2" t="s">
        <v>333</v>
      </c>
      <c r="C13" s="29" t="s">
        <v>1135</v>
      </c>
      <c r="D13" s="2" t="s">
        <v>296</v>
      </c>
      <c r="E13" s="2" t="s">
        <v>297</v>
      </c>
      <c r="F13" s="2" t="s">
        <v>10</v>
      </c>
    </row>
    <row r="14" spans="1:6" x14ac:dyDescent="0.3">
      <c r="A14" s="2" t="s">
        <v>295</v>
      </c>
      <c r="B14" s="2" t="s">
        <v>367</v>
      </c>
      <c r="C14" s="29" t="s">
        <v>9</v>
      </c>
      <c r="D14" s="2" t="s">
        <v>296</v>
      </c>
      <c r="E14" s="2" t="s">
        <v>297</v>
      </c>
      <c r="F14" s="2" t="s">
        <v>293</v>
      </c>
    </row>
    <row r="15" spans="1:6" x14ac:dyDescent="0.3">
      <c r="A15" s="2" t="s">
        <v>370</v>
      </c>
      <c r="B15" s="2" t="s">
        <v>8</v>
      </c>
      <c r="C15" s="29" t="s">
        <v>419</v>
      </c>
      <c r="D15" s="2" t="s">
        <v>368</v>
      </c>
      <c r="E15" s="2" t="s">
        <v>297</v>
      </c>
      <c r="F15" s="2" t="s">
        <v>369</v>
      </c>
    </row>
    <row r="16" spans="1:6" x14ac:dyDescent="0.3">
      <c r="A16" s="2" t="s">
        <v>4</v>
      </c>
      <c r="B16" s="2" t="s">
        <v>7</v>
      </c>
      <c r="C16" s="29" t="s">
        <v>1136</v>
      </c>
      <c r="E16" s="2" t="s">
        <v>4</v>
      </c>
      <c r="F16" s="2" t="s">
        <v>10</v>
      </c>
    </row>
    <row r="17" spans="1:6" x14ac:dyDescent="0.3">
      <c r="A17" s="2" t="s">
        <v>4</v>
      </c>
      <c r="B17" s="2" t="s">
        <v>1</v>
      </c>
      <c r="C17" s="29" t="s">
        <v>700</v>
      </c>
      <c r="E17" s="2" t="s">
        <v>4</v>
      </c>
      <c r="F17" s="2" t="s">
        <v>702</v>
      </c>
    </row>
    <row r="18" spans="1:6" x14ac:dyDescent="0.3">
      <c r="A18" s="2" t="s">
        <v>420</v>
      </c>
      <c r="B18" s="2" t="s">
        <v>6</v>
      </c>
      <c r="C18" s="29" t="s">
        <v>701</v>
      </c>
      <c r="E18" s="2" t="s">
        <v>4</v>
      </c>
      <c r="F18" s="2" t="s">
        <v>704</v>
      </c>
    </row>
    <row r="19" spans="1:6" x14ac:dyDescent="0.3">
      <c r="A19" s="2" t="s">
        <v>4</v>
      </c>
      <c r="B19" s="2" t="s">
        <v>5</v>
      </c>
      <c r="C19" s="29" t="s">
        <v>421</v>
      </c>
      <c r="E19" s="2" t="s">
        <v>4</v>
      </c>
      <c r="F19" s="2" t="s">
        <v>704</v>
      </c>
    </row>
    <row r="20" spans="1:6" x14ac:dyDescent="0.3">
      <c r="A20" s="2" t="s">
        <v>4</v>
      </c>
      <c r="B20" s="2" t="s">
        <v>703</v>
      </c>
      <c r="C20" s="29" t="s">
        <v>724</v>
      </c>
      <c r="E20" s="2" t="s">
        <v>4</v>
      </c>
      <c r="F20" s="2" t="s">
        <v>1137</v>
      </c>
    </row>
    <row r="21" spans="1:6" x14ac:dyDescent="0.3">
      <c r="A21" s="2" t="s">
        <v>709</v>
      </c>
      <c r="B21" s="2" t="s">
        <v>3</v>
      </c>
      <c r="C21" s="29" t="s">
        <v>712</v>
      </c>
      <c r="D21" s="2" t="s">
        <v>711</v>
      </c>
      <c r="E21" s="2" t="s">
        <v>710</v>
      </c>
      <c r="F21" s="2" t="s">
        <v>1138</v>
      </c>
    </row>
    <row r="22" spans="1:6" x14ac:dyDescent="0.3">
      <c r="A22" s="2" t="s">
        <v>709</v>
      </c>
      <c r="B22" s="2" t="s">
        <v>713</v>
      </c>
      <c r="C22" s="29" t="s">
        <v>714</v>
      </c>
      <c r="D22" s="2" t="s">
        <v>711</v>
      </c>
      <c r="E22" s="2" t="s">
        <v>710</v>
      </c>
      <c r="F22" s="2" t="s">
        <v>1138</v>
      </c>
    </row>
    <row r="23" spans="1:6" x14ac:dyDescent="0.3">
      <c r="A23" s="2" t="s">
        <v>709</v>
      </c>
      <c r="B23" s="2" t="s">
        <v>715</v>
      </c>
      <c r="C23" s="141" t="s">
        <v>716</v>
      </c>
      <c r="D23" s="2" t="s">
        <v>711</v>
      </c>
      <c r="E23" s="2" t="s">
        <v>710</v>
      </c>
      <c r="F23" s="2" t="s">
        <v>1138</v>
      </c>
    </row>
    <row r="24" spans="1:6" x14ac:dyDescent="0.3">
      <c r="A24" s="2" t="s">
        <v>0</v>
      </c>
      <c r="B24" s="2" t="s">
        <v>2</v>
      </c>
      <c r="C24" s="29" t="s">
        <v>705</v>
      </c>
      <c r="D24" s="2" t="s">
        <v>0</v>
      </c>
      <c r="E24" s="2" t="s">
        <v>0</v>
      </c>
      <c r="F24" s="2" t="s">
        <v>1138</v>
      </c>
    </row>
    <row r="25" spans="1:6" x14ac:dyDescent="0.3">
      <c r="A25" s="2" t="s">
        <v>0</v>
      </c>
      <c r="B25" s="2" t="s">
        <v>1</v>
      </c>
      <c r="C25" s="29" t="s">
        <v>706</v>
      </c>
      <c r="D25" s="2" t="s">
        <v>0</v>
      </c>
      <c r="E25" s="2" t="s">
        <v>0</v>
      </c>
      <c r="F25" s="2" t="s">
        <v>1138</v>
      </c>
    </row>
    <row r="26" spans="1:6" x14ac:dyDescent="0.3">
      <c r="A26" s="2" t="s">
        <v>0</v>
      </c>
      <c r="B26" s="2" t="s">
        <v>707</v>
      </c>
      <c r="C26" s="29" t="s">
        <v>708</v>
      </c>
      <c r="D26" s="2" t="s">
        <v>0</v>
      </c>
      <c r="E26" s="2" t="s">
        <v>0</v>
      </c>
      <c r="F26" s="2" t="s">
        <v>1138</v>
      </c>
    </row>
    <row r="27" spans="1:6" x14ac:dyDescent="0.3">
      <c r="C27" s="29"/>
    </row>
    <row r="28" spans="1:6" x14ac:dyDescent="0.3">
      <c r="A28" s="56" t="s">
        <v>177</v>
      </c>
    </row>
    <row r="29" spans="1:6" x14ac:dyDescent="0.3">
      <c r="A29" s="27" t="s">
        <v>1090</v>
      </c>
    </row>
    <row r="30" spans="1:6" x14ac:dyDescent="0.3">
      <c r="A30" s="21" t="s">
        <v>373</v>
      </c>
    </row>
    <row r="31" spans="1:6" x14ac:dyDescent="0.3">
      <c r="A31" s="21" t="s">
        <v>178</v>
      </c>
    </row>
    <row r="32" spans="1:6" x14ac:dyDescent="0.3">
      <c r="A32" s="21" t="s">
        <v>374</v>
      </c>
    </row>
    <row r="33" spans="1:1" x14ac:dyDescent="0.3">
      <c r="A33" s="21" t="s">
        <v>179</v>
      </c>
    </row>
    <row r="34" spans="1:1" x14ac:dyDescent="0.3">
      <c r="A34" s="21" t="s">
        <v>180</v>
      </c>
    </row>
    <row r="35" spans="1:1" x14ac:dyDescent="0.3">
      <c r="A35" s="21" t="s">
        <v>181</v>
      </c>
    </row>
    <row r="36" spans="1:1" x14ac:dyDescent="0.3">
      <c r="A36" s="21" t="s">
        <v>182</v>
      </c>
    </row>
    <row r="37" spans="1:1" x14ac:dyDescent="0.3">
      <c r="A37" s="21" t="s">
        <v>183</v>
      </c>
    </row>
    <row r="38" spans="1:1" x14ac:dyDescent="0.3">
      <c r="A38" s="21" t="s">
        <v>320</v>
      </c>
    </row>
    <row r="39" spans="1:1" x14ac:dyDescent="0.3">
      <c r="A39" s="21" t="s">
        <v>184</v>
      </c>
    </row>
    <row r="40" spans="1:1" x14ac:dyDescent="0.3">
      <c r="A40" s="21" t="s">
        <v>185</v>
      </c>
    </row>
    <row r="41" spans="1:1" x14ac:dyDescent="0.3">
      <c r="A41" s="21" t="s">
        <v>186</v>
      </c>
    </row>
    <row r="42" spans="1:1" x14ac:dyDescent="0.3">
      <c r="A42" s="21" t="s">
        <v>187</v>
      </c>
    </row>
    <row r="43" spans="1:1" x14ac:dyDescent="0.3">
      <c r="A43" s="21" t="s">
        <v>375</v>
      </c>
    </row>
    <row r="44" spans="1:1" x14ac:dyDescent="0.3">
      <c r="A44" s="21" t="s">
        <v>188</v>
      </c>
    </row>
    <row r="45" spans="1:1" x14ac:dyDescent="0.3">
      <c r="A45" s="21" t="s">
        <v>189</v>
      </c>
    </row>
    <row r="46" spans="1:1" x14ac:dyDescent="0.3">
      <c r="A46" s="21" t="s">
        <v>190</v>
      </c>
    </row>
    <row r="47" spans="1:1" x14ac:dyDescent="0.3">
      <c r="A47" s="21" t="s">
        <v>191</v>
      </c>
    </row>
    <row r="48" spans="1:1" x14ac:dyDescent="0.3">
      <c r="A48" s="21" t="s">
        <v>376</v>
      </c>
    </row>
    <row r="49" spans="1:1" x14ac:dyDescent="0.3">
      <c r="A49" s="21" t="s">
        <v>192</v>
      </c>
    </row>
    <row r="50" spans="1:1" x14ac:dyDescent="0.3">
      <c r="A50" s="21" t="s">
        <v>193</v>
      </c>
    </row>
    <row r="51" spans="1:1" x14ac:dyDescent="0.3">
      <c r="A51" s="21" t="s">
        <v>194</v>
      </c>
    </row>
    <row r="52" spans="1:1" x14ac:dyDescent="0.3">
      <c r="A52" s="21" t="s">
        <v>321</v>
      </c>
    </row>
    <row r="53" spans="1:1" x14ac:dyDescent="0.3">
      <c r="A53" s="21" t="s">
        <v>195</v>
      </c>
    </row>
    <row r="54" spans="1:1" x14ac:dyDescent="0.3">
      <c r="A54" s="21" t="s">
        <v>196</v>
      </c>
    </row>
    <row r="55" spans="1:1" x14ac:dyDescent="0.3">
      <c r="A55" s="21" t="s">
        <v>197</v>
      </c>
    </row>
    <row r="56" spans="1:1" x14ac:dyDescent="0.3">
      <c r="A56" s="21" t="s">
        <v>198</v>
      </c>
    </row>
    <row r="57" spans="1:1" x14ac:dyDescent="0.3">
      <c r="A57" s="21" t="s">
        <v>199</v>
      </c>
    </row>
    <row r="58" spans="1:1" x14ac:dyDescent="0.3">
      <c r="A58" s="21" t="s">
        <v>377</v>
      </c>
    </row>
    <row r="59" spans="1:1" x14ac:dyDescent="0.3">
      <c r="A59" s="21" t="s">
        <v>378</v>
      </c>
    </row>
    <row r="60" spans="1:1" x14ac:dyDescent="0.3">
      <c r="A60" s="21" t="s">
        <v>379</v>
      </c>
    </row>
    <row r="61" spans="1:1" x14ac:dyDescent="0.3">
      <c r="A61" s="21" t="s">
        <v>200</v>
      </c>
    </row>
    <row r="62" spans="1:1" x14ac:dyDescent="0.3">
      <c r="A62" s="21" t="s">
        <v>380</v>
      </c>
    </row>
    <row r="63" spans="1:1" x14ac:dyDescent="0.3">
      <c r="A63" s="21" t="s">
        <v>363</v>
      </c>
    </row>
    <row r="64" spans="1:1" x14ac:dyDescent="0.3">
      <c r="A64" s="21" t="s">
        <v>201</v>
      </c>
    </row>
    <row r="65" spans="1:1" x14ac:dyDescent="0.3">
      <c r="A65" s="21" t="s">
        <v>381</v>
      </c>
    </row>
    <row r="66" spans="1:1" x14ac:dyDescent="0.3">
      <c r="A66" s="21" t="s">
        <v>382</v>
      </c>
    </row>
    <row r="67" spans="1:1" x14ac:dyDescent="0.3">
      <c r="A67" s="21" t="s">
        <v>202</v>
      </c>
    </row>
    <row r="68" spans="1:1" x14ac:dyDescent="0.3">
      <c r="A68" s="21" t="s">
        <v>203</v>
      </c>
    </row>
    <row r="69" spans="1:1" x14ac:dyDescent="0.3">
      <c r="A69" s="21" t="s">
        <v>204</v>
      </c>
    </row>
    <row r="70" spans="1:1" x14ac:dyDescent="0.3">
      <c r="A70" s="21" t="s">
        <v>205</v>
      </c>
    </row>
    <row r="71" spans="1:1" x14ac:dyDescent="0.3">
      <c r="A71" s="21" t="s">
        <v>206</v>
      </c>
    </row>
    <row r="72" spans="1:1" x14ac:dyDescent="0.3">
      <c r="A72" s="21" t="s">
        <v>383</v>
      </c>
    </row>
    <row r="73" spans="1:1" x14ac:dyDescent="0.3">
      <c r="A73" s="21" t="s">
        <v>207</v>
      </c>
    </row>
    <row r="74" spans="1:1" x14ac:dyDescent="0.3">
      <c r="A74" s="21" t="s">
        <v>364</v>
      </c>
    </row>
    <row r="75" spans="1:1" x14ac:dyDescent="0.3">
      <c r="A75" s="21" t="s">
        <v>208</v>
      </c>
    </row>
    <row r="76" spans="1:1" x14ac:dyDescent="0.3">
      <c r="A76" s="21" t="s">
        <v>209</v>
      </c>
    </row>
    <row r="77" spans="1:1" x14ac:dyDescent="0.3">
      <c r="A77" s="21" t="s">
        <v>322</v>
      </c>
    </row>
    <row r="78" spans="1:1" x14ac:dyDescent="0.3">
      <c r="A78" s="21" t="s">
        <v>210</v>
      </c>
    </row>
    <row r="79" spans="1:1" x14ac:dyDescent="0.3">
      <c r="A79" s="21" t="s">
        <v>211</v>
      </c>
    </row>
    <row r="80" spans="1:1" x14ac:dyDescent="0.3">
      <c r="A80" s="21" t="s">
        <v>212</v>
      </c>
    </row>
    <row r="81" spans="1:1" x14ac:dyDescent="0.3">
      <c r="A81" s="21" t="s">
        <v>213</v>
      </c>
    </row>
    <row r="82" spans="1:1" x14ac:dyDescent="0.3">
      <c r="A82" s="21" t="s">
        <v>214</v>
      </c>
    </row>
    <row r="83" spans="1:1" x14ac:dyDescent="0.3">
      <c r="A83" s="21" t="s">
        <v>215</v>
      </c>
    </row>
    <row r="84" spans="1:1" x14ac:dyDescent="0.3">
      <c r="A84" s="21" t="s">
        <v>216</v>
      </c>
    </row>
    <row r="85" spans="1:1" x14ac:dyDescent="0.3">
      <c r="A85" s="21" t="s">
        <v>323</v>
      </c>
    </row>
    <row r="86" spans="1:1" x14ac:dyDescent="0.3">
      <c r="A86" s="21" t="s">
        <v>324</v>
      </c>
    </row>
    <row r="87" spans="1:1" x14ac:dyDescent="0.3">
      <c r="A87" s="21" t="s">
        <v>217</v>
      </c>
    </row>
    <row r="88" spans="1:1" x14ac:dyDescent="0.3">
      <c r="A88" s="21" t="s">
        <v>218</v>
      </c>
    </row>
    <row r="89" spans="1:1" x14ac:dyDescent="0.3">
      <c r="A89" s="21" t="s">
        <v>219</v>
      </c>
    </row>
    <row r="90" spans="1:1" x14ac:dyDescent="0.3">
      <c r="A90" s="21" t="s">
        <v>384</v>
      </c>
    </row>
    <row r="91" spans="1:1" x14ac:dyDescent="0.3">
      <c r="A91" s="21" t="s">
        <v>385</v>
      </c>
    </row>
    <row r="92" spans="1:1" x14ac:dyDescent="0.3">
      <c r="A92" s="21" t="s">
        <v>220</v>
      </c>
    </row>
    <row r="93" spans="1:1" x14ac:dyDescent="0.3">
      <c r="A93" s="21" t="s">
        <v>386</v>
      </c>
    </row>
    <row r="94" spans="1:1" x14ac:dyDescent="0.3">
      <c r="A94" s="21" t="s">
        <v>387</v>
      </c>
    </row>
    <row r="95" spans="1:1" x14ac:dyDescent="0.3">
      <c r="A95" s="21" t="s">
        <v>365</v>
      </c>
    </row>
    <row r="96" spans="1:1" x14ac:dyDescent="0.3">
      <c r="A96" s="21" t="s">
        <v>221</v>
      </c>
    </row>
    <row r="97" spans="1:1" x14ac:dyDescent="0.3">
      <c r="A97" s="21" t="s">
        <v>388</v>
      </c>
    </row>
    <row r="98" spans="1:1" x14ac:dyDescent="0.3">
      <c r="A98" s="21" t="s">
        <v>389</v>
      </c>
    </row>
    <row r="99" spans="1:1" x14ac:dyDescent="0.3">
      <c r="A99" s="21" t="s">
        <v>390</v>
      </c>
    </row>
    <row r="100" spans="1:1" x14ac:dyDescent="0.3">
      <c r="A100" s="21" t="s">
        <v>222</v>
      </c>
    </row>
    <row r="101" spans="1:1" x14ac:dyDescent="0.3">
      <c r="A101" s="21" t="s">
        <v>223</v>
      </c>
    </row>
    <row r="102" spans="1:1" x14ac:dyDescent="0.3">
      <c r="A102" s="21" t="s">
        <v>325</v>
      </c>
    </row>
    <row r="103" spans="1:1" x14ac:dyDescent="0.3">
      <c r="A103" s="21" t="s">
        <v>224</v>
      </c>
    </row>
    <row r="104" spans="1:1" x14ac:dyDescent="0.3">
      <c r="A104" s="21" t="s">
        <v>225</v>
      </c>
    </row>
    <row r="105" spans="1:1" x14ac:dyDescent="0.3">
      <c r="A105" s="21" t="s">
        <v>226</v>
      </c>
    </row>
    <row r="106" spans="1:1" x14ac:dyDescent="0.3">
      <c r="A106" s="21" t="s">
        <v>227</v>
      </c>
    </row>
    <row r="107" spans="1:1" x14ac:dyDescent="0.3">
      <c r="A107" s="21" t="s">
        <v>228</v>
      </c>
    </row>
    <row r="108" spans="1:1" x14ac:dyDescent="0.3">
      <c r="A108" s="21" t="s">
        <v>229</v>
      </c>
    </row>
    <row r="109" spans="1:1" x14ac:dyDescent="0.3">
      <c r="A109" s="21" t="s">
        <v>230</v>
      </c>
    </row>
    <row r="110" spans="1:1" x14ac:dyDescent="0.3">
      <c r="A110" s="21" t="s">
        <v>231</v>
      </c>
    </row>
    <row r="111" spans="1:1" x14ac:dyDescent="0.3">
      <c r="A111" s="21" t="s">
        <v>391</v>
      </c>
    </row>
    <row r="112" spans="1:1" x14ac:dyDescent="0.3">
      <c r="A112" s="21" t="s">
        <v>392</v>
      </c>
    </row>
    <row r="113" spans="1:1" x14ac:dyDescent="0.3">
      <c r="A113" s="21" t="s">
        <v>232</v>
      </c>
    </row>
    <row r="114" spans="1:1" x14ac:dyDescent="0.3">
      <c r="A114" s="21" t="s">
        <v>233</v>
      </c>
    </row>
    <row r="115" spans="1:1" x14ac:dyDescent="0.3">
      <c r="A115" s="21" t="s">
        <v>393</v>
      </c>
    </row>
    <row r="116" spans="1:1" x14ac:dyDescent="0.3">
      <c r="A116" s="21" t="s">
        <v>366</v>
      </c>
    </row>
    <row r="117" spans="1:1" x14ac:dyDescent="0.3">
      <c r="A117" s="21" t="s">
        <v>234</v>
      </c>
    </row>
    <row r="118" spans="1:1" x14ac:dyDescent="0.3">
      <c r="A118" s="21" t="s">
        <v>235</v>
      </c>
    </row>
    <row r="119" spans="1:1" x14ac:dyDescent="0.3">
      <c r="A119" s="21" t="s">
        <v>236</v>
      </c>
    </row>
    <row r="120" spans="1:1" x14ac:dyDescent="0.3">
      <c r="A120" s="21" t="s">
        <v>237</v>
      </c>
    </row>
    <row r="121" spans="1:1" x14ac:dyDescent="0.3">
      <c r="A121" s="21" t="s">
        <v>326</v>
      </c>
    </row>
    <row r="122" spans="1:1" x14ac:dyDescent="0.3">
      <c r="A122" s="21" t="s">
        <v>394</v>
      </c>
    </row>
  </sheetData>
  <hyperlinks>
    <hyperlink ref="C4:C13" location="'K4.1 Chudoba a soc. vylúčenie'!A1" display="Podiel ľudí v riziku chudoby alebo sociálneho vylúčenia, EU SILC 2017"/>
    <hyperlink ref="C15" location="'K4.2 Rodová rovnosť'!A1" display="Súhrn indikátorov rodovej rovnosti"/>
    <hyperlink ref="C21" location="'K5 Stratégia Európa 2020'!A1" display="Vývoj vybraných hlavných ukazovateľov stratégie Európa 2020"/>
    <hyperlink ref="C24:C25" location="'Príloha ku kapitole 5'!A1" display="Porovnanie vybraných indikátorov v kontexte stratégie Európa 2020 medzi krajinami EU28 v roku 2018 - makroekonomické prostredie"/>
    <hyperlink ref="C16:C19" location="'Príloha ku kapitole 4'!A1" display="Zoznam vybraných indikátorov sociálnej inklúzie (2015 – 2017)"/>
    <hyperlink ref="C14" location="'K4.1 Chudoba a soc. vylúčenie'!A1" display="Podiel ľudí v riziku chudoby alebo sociálneho vylúčenia, EU SILC 2017"/>
    <hyperlink ref="C6" location="'K4.1 Chudoba a soc. vylúčenie'!A1" display="Podiel ľudí v riziku chudoby alebo sociálneho vylúčenia, EU SILC 2017"/>
    <hyperlink ref="C26" location="'Príloha ku kapitole 5'!A1" display="Porovnanie vybraných indikátorov v kontexte stratégie Európa 2020 medzi krajinami EU28 v roku 2018 - makroekonomické prostredie"/>
    <hyperlink ref="C22" location="'K5 Stratégia Európa 2020'!A1" display="Vývoj vybraných hlavných ukazovateľov stratégie Európa 2020"/>
    <hyperlink ref="C23" location="'K5 Stratégia Európa 2020'!A1" display="Vývoj vybraných hlavných ukazovateľov stratégie Európa 2020"/>
  </hyperlinks>
  <pageMargins left="0.7" right="0.7" top="0.75" bottom="0.75" header="0.3" footer="0.3"/>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1:AJ177"/>
  <sheetViews>
    <sheetView zoomScale="80" zoomScaleNormal="80" workbookViewId="0">
      <selection sqref="A1:A1048576"/>
    </sheetView>
  </sheetViews>
  <sheetFormatPr defaultRowHeight="16.5" x14ac:dyDescent="0.3"/>
  <cols>
    <col min="1" max="1" width="9.42578125" style="311" customWidth="1"/>
    <col min="2" max="2" width="42.28515625" style="4" customWidth="1"/>
    <col min="3" max="6" width="10.28515625" style="2" customWidth="1"/>
    <col min="7" max="7" width="21" style="2" customWidth="1"/>
    <col min="8" max="13" width="10.28515625" style="2" customWidth="1"/>
    <col min="14" max="14" width="11.28515625" style="2" customWidth="1"/>
    <col min="15" max="15" width="14.42578125" style="2" customWidth="1"/>
    <col min="16" max="16" width="14.140625" style="2" customWidth="1"/>
    <col min="17" max="17" width="9.140625" style="2"/>
    <col min="18" max="18" width="17.85546875" style="2" customWidth="1"/>
    <col min="19" max="19" width="13.7109375" style="2" bestFit="1" customWidth="1"/>
    <col min="20" max="20" width="14.42578125" style="2" customWidth="1"/>
    <col min="21" max="21" width="12" style="2" customWidth="1"/>
    <col min="22" max="22" width="12.42578125" style="2" bestFit="1" customWidth="1"/>
    <col min="23" max="23" width="11.7109375" style="2" customWidth="1"/>
    <col min="24" max="24" width="6.140625" style="2" bestFit="1" customWidth="1"/>
    <col min="25" max="25" width="6.28515625" style="2" bestFit="1" customWidth="1"/>
    <col min="26" max="26" width="12.85546875" style="2" bestFit="1" customWidth="1"/>
    <col min="27" max="27" width="7.28515625" style="2" bestFit="1" customWidth="1"/>
    <col min="28" max="28" width="12" style="2" bestFit="1" customWidth="1"/>
    <col min="29" max="29" width="10.140625" style="2" bestFit="1" customWidth="1"/>
    <col min="30" max="30" width="8" style="2" bestFit="1" customWidth="1"/>
    <col min="31" max="31" width="9.85546875" style="2" bestFit="1" customWidth="1"/>
    <col min="32" max="32" width="9.7109375" style="2" bestFit="1" customWidth="1"/>
    <col min="33" max="33" width="5.85546875" style="2" bestFit="1" customWidth="1"/>
    <col min="34" max="34" width="6" style="2" bestFit="1" customWidth="1"/>
    <col min="35" max="35" width="12" style="2" bestFit="1" customWidth="1"/>
    <col min="36" max="36" width="11.140625" style="2" bestFit="1" customWidth="1"/>
    <col min="37" max="39" width="9.140625" style="2"/>
    <col min="40" max="40" width="14.7109375" style="2" customWidth="1"/>
    <col min="41" max="16384" width="9.140625" style="2"/>
  </cols>
  <sheetData>
    <row r="1" spans="1:2" x14ac:dyDescent="0.3">
      <c r="B1" s="57"/>
    </row>
    <row r="2" spans="1:2" x14ac:dyDescent="0.3">
      <c r="A2" s="331"/>
      <c r="B2" s="5" t="s">
        <v>1082</v>
      </c>
    </row>
    <row r="22" spans="1:10" x14ac:dyDescent="0.3">
      <c r="B22" s="6" t="s">
        <v>1083</v>
      </c>
    </row>
    <row r="24" spans="1:10" ht="17.25" thickBot="1" x14ac:dyDescent="0.35">
      <c r="A24" s="397"/>
      <c r="B24" s="3" t="s">
        <v>1093</v>
      </c>
    </row>
    <row r="25" spans="1:10" ht="29.25" customHeight="1" thickBot="1" x14ac:dyDescent="0.35">
      <c r="B25" s="258" t="s">
        <v>362</v>
      </c>
      <c r="C25" s="259">
        <v>2015</v>
      </c>
      <c r="D25" s="259">
        <v>2016</v>
      </c>
      <c r="E25" s="259">
        <v>2017</v>
      </c>
      <c r="F25" s="259">
        <v>2018</v>
      </c>
      <c r="G25" s="259">
        <v>2019</v>
      </c>
      <c r="H25" s="259">
        <v>2020</v>
      </c>
      <c r="I25" s="259">
        <v>2021</v>
      </c>
      <c r="J25" s="259">
        <v>2022</v>
      </c>
    </row>
    <row r="26" spans="1:10" ht="17.25" thickBot="1" x14ac:dyDescent="0.35">
      <c r="B26" s="260" t="s">
        <v>15</v>
      </c>
      <c r="C26" s="261">
        <v>12.3</v>
      </c>
      <c r="D26" s="261">
        <v>12.7</v>
      </c>
      <c r="E26" s="261">
        <v>12.4</v>
      </c>
      <c r="F26" s="261">
        <v>12.2</v>
      </c>
      <c r="G26" s="261">
        <v>11.9</v>
      </c>
      <c r="H26" s="261">
        <v>11.4</v>
      </c>
      <c r="I26" s="261">
        <v>12.3</v>
      </c>
      <c r="J26" s="261">
        <v>13.7</v>
      </c>
    </row>
    <row r="27" spans="1:10" ht="17.25" thickBot="1" x14ac:dyDescent="0.35">
      <c r="B27" s="262" t="s">
        <v>426</v>
      </c>
      <c r="C27" s="261">
        <v>8.4</v>
      </c>
      <c r="D27" s="261">
        <v>7.6</v>
      </c>
      <c r="E27" s="261">
        <v>6.3</v>
      </c>
      <c r="F27" s="261">
        <v>5.4</v>
      </c>
      <c r="G27" s="261">
        <v>5.9</v>
      </c>
      <c r="H27" s="261">
        <v>4.5</v>
      </c>
      <c r="I27" s="261">
        <v>5.7</v>
      </c>
      <c r="J27" s="261">
        <v>6.3</v>
      </c>
    </row>
    <row r="28" spans="1:10" ht="17.25" thickBot="1" x14ac:dyDescent="0.35">
      <c r="B28" s="260" t="s">
        <v>427</v>
      </c>
      <c r="C28" s="261">
        <v>7</v>
      </c>
      <c r="D28" s="261">
        <v>6.4</v>
      </c>
      <c r="E28" s="261">
        <v>5.3</v>
      </c>
      <c r="F28" s="261">
        <v>5.2</v>
      </c>
      <c r="G28" s="261">
        <v>6.3</v>
      </c>
      <c r="H28" s="261">
        <v>4.3</v>
      </c>
      <c r="I28" s="261">
        <v>4.9000000000000004</v>
      </c>
      <c r="J28" s="261">
        <v>3.8</v>
      </c>
    </row>
    <row r="29" spans="1:10" ht="17.25" thickBot="1" x14ac:dyDescent="0.35">
      <c r="B29" s="262" t="s">
        <v>16</v>
      </c>
      <c r="C29" s="261">
        <v>17.3</v>
      </c>
      <c r="D29" s="261">
        <v>17.100000000000001</v>
      </c>
      <c r="E29" s="261">
        <v>15.8</v>
      </c>
      <c r="F29" s="261">
        <v>15.2</v>
      </c>
      <c r="G29" s="261">
        <v>14.9</v>
      </c>
      <c r="H29" s="261">
        <v>13.8</v>
      </c>
      <c r="I29" s="261">
        <v>15.6</v>
      </c>
      <c r="J29" s="261">
        <v>16.5</v>
      </c>
    </row>
    <row r="30" spans="1:10" x14ac:dyDescent="0.3">
      <c r="B30" s="6" t="s">
        <v>1047</v>
      </c>
    </row>
    <row r="31" spans="1:10" x14ac:dyDescent="0.3">
      <c r="B31" s="6"/>
    </row>
    <row r="32" spans="1:10" x14ac:dyDescent="0.3">
      <c r="A32" s="331"/>
      <c r="B32" s="3" t="s">
        <v>1084</v>
      </c>
    </row>
    <row r="33" spans="2:2" x14ac:dyDescent="0.3">
      <c r="B33" s="6"/>
    </row>
    <row r="34" spans="2:2" x14ac:dyDescent="0.3">
      <c r="B34" s="6"/>
    </row>
    <row r="35" spans="2:2" x14ac:dyDescent="0.3">
      <c r="B35" s="6"/>
    </row>
    <row r="36" spans="2:2" x14ac:dyDescent="0.3">
      <c r="B36" s="6"/>
    </row>
    <row r="37" spans="2:2" x14ac:dyDescent="0.3">
      <c r="B37" s="6"/>
    </row>
    <row r="38" spans="2:2" x14ac:dyDescent="0.3">
      <c r="B38" s="6"/>
    </row>
    <row r="39" spans="2:2" x14ac:dyDescent="0.3">
      <c r="B39" s="6"/>
    </row>
    <row r="40" spans="2:2" x14ac:dyDescent="0.3">
      <c r="B40" s="6"/>
    </row>
    <row r="41" spans="2:2" x14ac:dyDescent="0.3">
      <c r="B41" s="6"/>
    </row>
    <row r="42" spans="2:2" x14ac:dyDescent="0.3">
      <c r="B42" s="6"/>
    </row>
    <row r="43" spans="2:2" x14ac:dyDescent="0.3">
      <c r="B43" s="6"/>
    </row>
    <row r="44" spans="2:2" x14ac:dyDescent="0.3">
      <c r="B44" s="6"/>
    </row>
    <row r="45" spans="2:2" x14ac:dyDescent="0.3">
      <c r="B45" s="6"/>
    </row>
    <row r="46" spans="2:2" x14ac:dyDescent="0.3">
      <c r="B46" s="6"/>
    </row>
    <row r="48" spans="2:2" x14ac:dyDescent="0.3">
      <c r="B48" s="140" t="s">
        <v>1085</v>
      </c>
    </row>
    <row r="49" spans="1:36" x14ac:dyDescent="0.3">
      <c r="B49" s="6"/>
    </row>
    <row r="50" spans="1:36" x14ac:dyDescent="0.3">
      <c r="A50" s="398"/>
    </row>
    <row r="51" spans="1:36" x14ac:dyDescent="0.3">
      <c r="A51" s="397"/>
      <c r="B51" s="3" t="s">
        <v>1080</v>
      </c>
      <c r="J51" s="65"/>
      <c r="K51" s="66"/>
      <c r="L51" s="66"/>
      <c r="M51" s="66"/>
      <c r="N51" s="66"/>
      <c r="O51" s="66"/>
      <c r="P51" s="66"/>
      <c r="Q51" s="66"/>
      <c r="R51" s="66"/>
      <c r="S51" s="66"/>
      <c r="T51" s="66"/>
      <c r="U51" s="66"/>
      <c r="V51" s="66"/>
      <c r="W51" s="66"/>
      <c r="X51" s="66"/>
      <c r="Y51" s="66"/>
      <c r="Z51" s="66"/>
      <c r="AA51" s="66"/>
      <c r="AB51" s="66"/>
      <c r="AC51" s="66"/>
      <c r="AD51" s="66"/>
      <c r="AE51" s="66"/>
      <c r="AF51" s="66"/>
      <c r="AG51" s="65"/>
      <c r="AH51" s="66"/>
      <c r="AI51" s="66"/>
    </row>
    <row r="52" spans="1:36" ht="33" x14ac:dyDescent="0.3">
      <c r="B52" s="2"/>
      <c r="G52" s="7" t="s">
        <v>238</v>
      </c>
      <c r="H52" s="19" t="s">
        <v>288</v>
      </c>
      <c r="I52" s="17" t="s">
        <v>282</v>
      </c>
      <c r="J52" s="17" t="s">
        <v>283</v>
      </c>
      <c r="K52" s="17" t="s">
        <v>291</v>
      </c>
      <c r="L52" s="17" t="s">
        <v>290</v>
      </c>
      <c r="M52" s="17" t="s">
        <v>292</v>
      </c>
      <c r="N52" s="17" t="s">
        <v>277</v>
      </c>
      <c r="O52" s="17" t="s">
        <v>286</v>
      </c>
      <c r="P52" s="17" t="s">
        <v>259</v>
      </c>
      <c r="Q52" s="17" t="s">
        <v>278</v>
      </c>
      <c r="R52" s="17" t="s">
        <v>287</v>
      </c>
      <c r="S52" s="17" t="s">
        <v>280</v>
      </c>
      <c r="T52" s="17" t="s">
        <v>284</v>
      </c>
      <c r="U52" s="17" t="s">
        <v>285</v>
      </c>
      <c r="V52" s="17" t="s">
        <v>281</v>
      </c>
      <c r="W52" s="17" t="s">
        <v>276</v>
      </c>
      <c r="X52" s="17" t="s">
        <v>409</v>
      </c>
      <c r="Y52" s="17" t="s">
        <v>264</v>
      </c>
      <c r="Z52" s="17" t="s">
        <v>279</v>
      </c>
      <c r="AA52" s="17" t="s">
        <v>274</v>
      </c>
      <c r="AB52" s="17" t="s">
        <v>273</v>
      </c>
      <c r="AC52" s="17" t="s">
        <v>275</v>
      </c>
      <c r="AD52" s="17" t="s">
        <v>298</v>
      </c>
      <c r="AE52" s="17" t="s">
        <v>270</v>
      </c>
      <c r="AF52" s="17" t="s">
        <v>428</v>
      </c>
      <c r="AG52" s="17" t="s">
        <v>271</v>
      </c>
      <c r="AH52" s="17" t="s">
        <v>272</v>
      </c>
      <c r="AI52" s="17" t="s">
        <v>429</v>
      </c>
    </row>
    <row r="53" spans="1:36" x14ac:dyDescent="0.3">
      <c r="B53" s="2"/>
      <c r="G53" s="7" t="s">
        <v>239</v>
      </c>
      <c r="H53" s="17" t="s">
        <v>240</v>
      </c>
      <c r="I53" s="17" t="s">
        <v>253</v>
      </c>
      <c r="J53" s="17" t="s">
        <v>249</v>
      </c>
      <c r="K53" s="17" t="s">
        <v>244</v>
      </c>
      <c r="L53" s="17" t="s">
        <v>242</v>
      </c>
      <c r="M53" s="17" t="s">
        <v>241</v>
      </c>
      <c r="N53" s="17" t="s">
        <v>265</v>
      </c>
      <c r="O53" s="17" t="s">
        <v>25</v>
      </c>
      <c r="P53" s="17" t="s">
        <v>256</v>
      </c>
      <c r="Q53" s="17" t="s">
        <v>250</v>
      </c>
      <c r="R53" s="17" t="s">
        <v>245</v>
      </c>
      <c r="S53" s="17" t="s">
        <v>246</v>
      </c>
      <c r="T53" s="17" t="s">
        <v>251</v>
      </c>
      <c r="U53" s="17" t="s">
        <v>247</v>
      </c>
      <c r="V53" s="17" t="s">
        <v>258</v>
      </c>
      <c r="W53" s="17" t="s">
        <v>266</v>
      </c>
      <c r="X53" s="17" t="s">
        <v>409</v>
      </c>
      <c r="Y53" s="17" t="s">
        <v>263</v>
      </c>
      <c r="Z53" s="17" t="s">
        <v>261</v>
      </c>
      <c r="AA53" s="17" t="s">
        <v>255</v>
      </c>
      <c r="AB53" s="17" t="s">
        <v>252</v>
      </c>
      <c r="AC53" s="17" t="s">
        <v>257</v>
      </c>
      <c r="AD53" s="17" t="s">
        <v>254</v>
      </c>
      <c r="AE53" s="17" t="s">
        <v>262</v>
      </c>
      <c r="AF53" s="17" t="s">
        <v>267</v>
      </c>
      <c r="AG53" s="17" t="s">
        <v>260</v>
      </c>
      <c r="AH53" s="17" t="s">
        <v>248</v>
      </c>
      <c r="AI53" s="17" t="s">
        <v>243</v>
      </c>
    </row>
    <row r="54" spans="1:36" x14ac:dyDescent="0.3">
      <c r="G54" s="263">
        <v>2022</v>
      </c>
      <c r="H54" s="8">
        <v>10.199999999999999</v>
      </c>
      <c r="I54" s="8">
        <v>12.1</v>
      </c>
      <c r="J54" s="8">
        <v>12.1</v>
      </c>
      <c r="K54" s="8">
        <v>12.4</v>
      </c>
      <c r="L54" s="8">
        <v>12.7</v>
      </c>
      <c r="M54" s="8">
        <v>13.2</v>
      </c>
      <c r="N54" s="8">
        <v>13.7</v>
      </c>
      <c r="O54" s="8">
        <v>13.7</v>
      </c>
      <c r="P54" s="8">
        <v>13.9</v>
      </c>
      <c r="Q54" s="8">
        <v>14</v>
      </c>
      <c r="R54" s="8">
        <v>14.5</v>
      </c>
      <c r="S54" s="8">
        <v>14.7</v>
      </c>
      <c r="T54" s="8">
        <v>14.8</v>
      </c>
      <c r="U54" s="8">
        <v>15.6</v>
      </c>
      <c r="V54" s="8">
        <v>16</v>
      </c>
      <c r="W54" s="8">
        <v>16.399999999999999</v>
      </c>
      <c r="X54" s="8">
        <v>16.5</v>
      </c>
      <c r="Y54" s="8">
        <v>16.7</v>
      </c>
      <c r="Z54" s="8">
        <v>17.399999999999999</v>
      </c>
      <c r="AA54" s="8">
        <v>18</v>
      </c>
      <c r="AB54" s="8">
        <v>18.8</v>
      </c>
      <c r="AC54" s="8">
        <v>20.100000000000001</v>
      </c>
      <c r="AD54" s="8">
        <v>20.399999999999999</v>
      </c>
      <c r="AE54" s="8">
        <v>20.9</v>
      </c>
      <c r="AF54" s="8">
        <v>21.2</v>
      </c>
      <c r="AG54" s="8">
        <v>22.5</v>
      </c>
      <c r="AH54" s="8">
        <v>22.8</v>
      </c>
      <c r="AI54" s="8">
        <v>22.9</v>
      </c>
    </row>
    <row r="55" spans="1:36" x14ac:dyDescent="0.3">
      <c r="G55" s="263">
        <v>2021</v>
      </c>
      <c r="H55" s="8">
        <v>8.6999999999999993</v>
      </c>
      <c r="I55" s="8">
        <v>12.6</v>
      </c>
      <c r="J55" s="8">
        <v>11.7</v>
      </c>
      <c r="K55" s="8">
        <v>12.3</v>
      </c>
      <c r="L55" s="8">
        <v>10.8</v>
      </c>
      <c r="M55" s="8">
        <v>12.7</v>
      </c>
      <c r="N55" s="8">
        <v>14.8</v>
      </c>
      <c r="O55" s="8">
        <v>12.3</v>
      </c>
      <c r="P55" s="8">
        <v>13.8</v>
      </c>
      <c r="Q55" s="8">
        <v>12.9</v>
      </c>
      <c r="R55" s="8">
        <v>14.4</v>
      </c>
      <c r="S55" s="8">
        <v>16</v>
      </c>
      <c r="T55" s="8">
        <v>14.7</v>
      </c>
      <c r="U55" s="8">
        <v>14.3</v>
      </c>
      <c r="V55" s="8">
        <v>15.7</v>
      </c>
      <c r="W55" s="8">
        <v>18.399999999999999</v>
      </c>
      <c r="X55" s="8">
        <v>16.8</v>
      </c>
      <c r="Y55" s="8">
        <v>16.899999999999999</v>
      </c>
      <c r="Z55" s="8">
        <v>18.100000000000001</v>
      </c>
      <c r="AA55" s="8">
        <v>19.2</v>
      </c>
      <c r="AB55" s="8">
        <v>19.600000000000001</v>
      </c>
      <c r="AC55" s="8">
        <v>20.100000000000001</v>
      </c>
      <c r="AD55" s="8">
        <v>21.7</v>
      </c>
      <c r="AE55" s="8">
        <v>20</v>
      </c>
      <c r="AF55" s="8">
        <v>22.5</v>
      </c>
      <c r="AG55" s="8">
        <v>23.4</v>
      </c>
      <c r="AH55" s="8">
        <v>20.6</v>
      </c>
      <c r="AI55" s="8">
        <v>22.1</v>
      </c>
    </row>
    <row r="56" spans="1:36" x14ac:dyDescent="0.3">
      <c r="AJ56" s="43"/>
    </row>
    <row r="69" spans="1:15" x14ac:dyDescent="0.3">
      <c r="B69" s="9" t="s">
        <v>1047</v>
      </c>
    </row>
    <row r="71" spans="1:15" x14ac:dyDescent="0.3">
      <c r="A71" s="397"/>
      <c r="B71" s="3" t="s">
        <v>1048</v>
      </c>
    </row>
    <row r="72" spans="1:15" x14ac:dyDescent="0.3">
      <c r="B72" s="10" t="s">
        <v>18</v>
      </c>
    </row>
    <row r="73" spans="1:15" ht="17.25" thickBot="1" x14ac:dyDescent="0.35"/>
    <row r="74" spans="1:15" x14ac:dyDescent="0.3">
      <c r="G74" s="20"/>
      <c r="H74" s="264" t="s">
        <v>13</v>
      </c>
      <c r="I74" s="264" t="s">
        <v>14</v>
      </c>
      <c r="J74" s="264" t="s">
        <v>20</v>
      </c>
      <c r="K74" s="264" t="s">
        <v>359</v>
      </c>
      <c r="L74" s="264" t="s">
        <v>408</v>
      </c>
      <c r="M74" s="264" t="s">
        <v>425</v>
      </c>
      <c r="N74" s="264" t="s">
        <v>1050</v>
      </c>
      <c r="O74" s="265" t="s">
        <v>1051</v>
      </c>
    </row>
    <row r="75" spans="1:15" x14ac:dyDescent="0.3">
      <c r="G75" s="7" t="s">
        <v>289</v>
      </c>
      <c r="H75" s="16">
        <v>12.3</v>
      </c>
      <c r="I75" s="16">
        <v>12.7</v>
      </c>
      <c r="J75" s="16">
        <v>12.4</v>
      </c>
      <c r="K75" s="16">
        <v>12.2</v>
      </c>
      <c r="L75" s="16">
        <v>11.9</v>
      </c>
      <c r="M75" s="16">
        <v>11.4</v>
      </c>
      <c r="N75" s="8">
        <v>12.3</v>
      </c>
      <c r="O75" s="266">
        <v>13.7</v>
      </c>
    </row>
    <row r="76" spans="1:15" x14ac:dyDescent="0.3">
      <c r="G76" s="7" t="s">
        <v>174</v>
      </c>
      <c r="H76" s="16">
        <v>12.1</v>
      </c>
      <c r="I76" s="16">
        <v>12.7</v>
      </c>
      <c r="J76" s="16">
        <v>12.4</v>
      </c>
      <c r="K76" s="16">
        <v>12.2</v>
      </c>
      <c r="L76" s="16">
        <v>11.6</v>
      </c>
      <c r="M76" s="16">
        <v>11.1</v>
      </c>
      <c r="N76" s="8">
        <v>11.7</v>
      </c>
      <c r="O76" s="266">
        <v>13.5</v>
      </c>
    </row>
    <row r="77" spans="1:15" ht="17.25" thickBot="1" x14ac:dyDescent="0.35">
      <c r="G77" s="7" t="s">
        <v>173</v>
      </c>
      <c r="H77" s="267">
        <v>12.4</v>
      </c>
      <c r="I77" s="267">
        <v>12.8</v>
      </c>
      <c r="J77" s="267">
        <v>12.3</v>
      </c>
      <c r="K77" s="267">
        <v>12.3</v>
      </c>
      <c r="L77" s="267">
        <v>12.1</v>
      </c>
      <c r="M77" s="267">
        <v>11.7</v>
      </c>
      <c r="N77" s="268">
        <v>12.8</v>
      </c>
      <c r="O77" s="269">
        <v>13.9</v>
      </c>
    </row>
    <row r="87" spans="1:10" x14ac:dyDescent="0.3">
      <c r="B87" s="9" t="s">
        <v>1047</v>
      </c>
    </row>
    <row r="89" spans="1:10" ht="17.25" thickBot="1" x14ac:dyDescent="0.35">
      <c r="A89" s="397"/>
      <c r="B89" s="3" t="s">
        <v>19</v>
      </c>
    </row>
    <row r="90" spans="1:10" ht="17.25" thickBot="1" x14ac:dyDescent="0.35">
      <c r="B90" s="50" t="s">
        <v>362</v>
      </c>
      <c r="C90" s="50">
        <v>2015</v>
      </c>
      <c r="D90" s="50">
        <v>2016</v>
      </c>
      <c r="E90" s="50">
        <v>2017</v>
      </c>
      <c r="F90" s="50">
        <v>2018</v>
      </c>
      <c r="G90" s="50">
        <v>2019</v>
      </c>
      <c r="H90" s="50">
        <v>2020</v>
      </c>
      <c r="I90" s="50">
        <v>2021</v>
      </c>
      <c r="J90" s="50">
        <v>2022</v>
      </c>
    </row>
    <row r="91" spans="1:10" ht="17.25" thickBot="1" x14ac:dyDescent="0.35">
      <c r="B91" s="50" t="s">
        <v>21</v>
      </c>
      <c r="C91" s="270">
        <v>4158</v>
      </c>
      <c r="D91" s="270">
        <v>4171</v>
      </c>
      <c r="E91" s="270">
        <v>4310</v>
      </c>
      <c r="F91" s="270">
        <v>4477</v>
      </c>
      <c r="G91" s="270">
        <v>4872</v>
      </c>
      <c r="H91" s="270">
        <v>5222</v>
      </c>
      <c r="I91" s="270">
        <v>5084</v>
      </c>
      <c r="J91" s="270">
        <v>5291</v>
      </c>
    </row>
    <row r="92" spans="1:10" ht="17.25" thickBot="1" x14ac:dyDescent="0.35">
      <c r="B92" s="50" t="s">
        <v>175</v>
      </c>
      <c r="C92" s="270">
        <f>C91/12</f>
        <v>346.5</v>
      </c>
      <c r="D92" s="270">
        <f t="shared" ref="D92:J92" si="0">D91/12</f>
        <v>347.58333333333331</v>
      </c>
      <c r="E92" s="270">
        <f t="shared" si="0"/>
        <v>359.16666666666669</v>
      </c>
      <c r="F92" s="270">
        <f t="shared" si="0"/>
        <v>373.08333333333331</v>
      </c>
      <c r="G92" s="270">
        <f t="shared" si="0"/>
        <v>406</v>
      </c>
      <c r="H92" s="270">
        <f t="shared" si="0"/>
        <v>435.16666666666669</v>
      </c>
      <c r="I92" s="270">
        <f t="shared" si="0"/>
        <v>423.66666666666669</v>
      </c>
      <c r="J92" s="270">
        <f t="shared" si="0"/>
        <v>440.91666666666669</v>
      </c>
    </row>
    <row r="93" spans="1:10" x14ac:dyDescent="0.3">
      <c r="B93" s="335" t="s">
        <v>1047</v>
      </c>
      <c r="C93" s="335"/>
    </row>
    <row r="94" spans="1:10" x14ac:dyDescent="0.3">
      <c r="B94" s="11"/>
    </row>
    <row r="95" spans="1:10" x14ac:dyDescent="0.3">
      <c r="A95" s="397"/>
      <c r="B95" s="1" t="s">
        <v>1052</v>
      </c>
    </row>
    <row r="96" spans="1:10" x14ac:dyDescent="0.3">
      <c r="B96" s="15"/>
      <c r="F96" s="2" t="s">
        <v>1053</v>
      </c>
    </row>
    <row r="97" spans="1:24" x14ac:dyDescent="0.3">
      <c r="B97" s="11"/>
      <c r="F97" s="7" t="s">
        <v>305</v>
      </c>
      <c r="G97" s="17">
        <v>2005</v>
      </c>
      <c r="H97" s="17">
        <v>2006</v>
      </c>
      <c r="I97" s="17">
        <v>2007</v>
      </c>
      <c r="J97" s="17">
        <v>2008</v>
      </c>
      <c r="K97" s="17">
        <v>2009</v>
      </c>
      <c r="L97" s="17">
        <v>2010</v>
      </c>
      <c r="M97" s="17">
        <v>2011</v>
      </c>
      <c r="N97" s="17">
        <v>2012</v>
      </c>
      <c r="O97" s="17">
        <v>2013</v>
      </c>
      <c r="P97" s="17">
        <v>2014</v>
      </c>
      <c r="Q97" s="17">
        <v>2015</v>
      </c>
      <c r="R97" s="17">
        <v>2016</v>
      </c>
      <c r="S97" s="17">
        <v>2017</v>
      </c>
      <c r="T97" s="17">
        <v>2018</v>
      </c>
      <c r="U97" s="17">
        <v>2019</v>
      </c>
      <c r="V97" s="17">
        <v>2020</v>
      </c>
      <c r="W97" s="17">
        <v>2021</v>
      </c>
      <c r="X97" s="17">
        <v>2022</v>
      </c>
    </row>
    <row r="98" spans="1:24" x14ac:dyDescent="0.3">
      <c r="B98" s="11"/>
      <c r="F98" s="7" t="s">
        <v>306</v>
      </c>
      <c r="G98" s="16">
        <v>13.3</v>
      </c>
      <c r="H98" s="16">
        <v>10.1</v>
      </c>
      <c r="I98" s="16">
        <v>6.2</v>
      </c>
      <c r="J98" s="16">
        <v>10.9</v>
      </c>
      <c r="K98" s="16">
        <v>7.8</v>
      </c>
      <c r="L98" s="16">
        <v>7.3</v>
      </c>
      <c r="M98" s="16">
        <v>7</v>
      </c>
      <c r="N98" s="16">
        <v>6</v>
      </c>
      <c r="O98" s="16">
        <v>7.4</v>
      </c>
      <c r="P98" s="16">
        <v>8.1</v>
      </c>
      <c r="Q98" s="16">
        <v>7.6</v>
      </c>
      <c r="R98" s="16">
        <v>7.3</v>
      </c>
      <c r="S98" s="16">
        <v>6.6</v>
      </c>
      <c r="T98" s="16">
        <v>6.1</v>
      </c>
      <c r="U98" s="67">
        <v>11.9</v>
      </c>
      <c r="V98" s="67">
        <v>9.8000000000000007</v>
      </c>
      <c r="W98" s="8">
        <v>12.4</v>
      </c>
      <c r="X98" s="8">
        <v>13.2</v>
      </c>
    </row>
    <row r="99" spans="1:24" x14ac:dyDescent="0.3">
      <c r="B99" s="11"/>
    </row>
    <row r="100" spans="1:24" x14ac:dyDescent="0.3">
      <c r="B100" s="11"/>
    </row>
    <row r="101" spans="1:24" x14ac:dyDescent="0.3">
      <c r="B101" s="11"/>
      <c r="F101" s="2" t="s">
        <v>422</v>
      </c>
    </row>
    <row r="102" spans="1:24" x14ac:dyDescent="0.3">
      <c r="B102" s="11"/>
      <c r="F102" s="7" t="s">
        <v>305</v>
      </c>
      <c r="G102" s="17">
        <v>2005</v>
      </c>
      <c r="H102" s="17">
        <v>2006</v>
      </c>
      <c r="I102" s="17">
        <v>2007</v>
      </c>
      <c r="J102" s="17">
        <v>2008</v>
      </c>
      <c r="K102" s="17">
        <v>2009</v>
      </c>
      <c r="L102" s="17">
        <v>2010</v>
      </c>
      <c r="M102" s="17">
        <v>2011</v>
      </c>
      <c r="N102" s="17">
        <v>2012</v>
      </c>
      <c r="O102" s="17">
        <v>2013</v>
      </c>
      <c r="P102" s="17">
        <v>2014</v>
      </c>
      <c r="Q102" s="17">
        <v>2015</v>
      </c>
      <c r="R102" s="17">
        <v>2016</v>
      </c>
      <c r="S102" s="17">
        <v>2017</v>
      </c>
      <c r="T102" s="17">
        <v>2018</v>
      </c>
      <c r="U102" s="17">
        <v>2019</v>
      </c>
      <c r="V102" s="17">
        <v>2020</v>
      </c>
    </row>
    <row r="103" spans="1:24" x14ac:dyDescent="0.3">
      <c r="B103" s="11"/>
      <c r="F103" s="7" t="s">
        <v>306</v>
      </c>
      <c r="G103" s="16">
        <v>13.3</v>
      </c>
      <c r="H103" s="16">
        <v>10.1</v>
      </c>
      <c r="I103" s="16">
        <v>6.2</v>
      </c>
      <c r="J103" s="16">
        <v>10.9</v>
      </c>
      <c r="K103" s="16">
        <v>7.8</v>
      </c>
      <c r="L103" s="16">
        <v>7.3</v>
      </c>
      <c r="M103" s="16">
        <v>7</v>
      </c>
      <c r="N103" s="16">
        <v>6</v>
      </c>
      <c r="O103" s="16">
        <v>7.4</v>
      </c>
      <c r="P103" s="16">
        <v>8.1</v>
      </c>
      <c r="Q103" s="16">
        <v>7.6</v>
      </c>
      <c r="R103" s="16">
        <v>7.3</v>
      </c>
      <c r="S103" s="16">
        <v>6.6</v>
      </c>
      <c r="T103" s="16">
        <v>6.1</v>
      </c>
      <c r="U103" s="67">
        <v>5</v>
      </c>
      <c r="V103" s="67">
        <v>4.3</v>
      </c>
    </row>
    <row r="104" spans="1:24" x14ac:dyDescent="0.3">
      <c r="B104" s="11"/>
    </row>
    <row r="105" spans="1:24" x14ac:dyDescent="0.3">
      <c r="B105" s="11"/>
    </row>
    <row r="106" spans="1:24" x14ac:dyDescent="0.3">
      <c r="B106" s="11"/>
    </row>
    <row r="107" spans="1:24" x14ac:dyDescent="0.3">
      <c r="B107" s="11" t="s">
        <v>17</v>
      </c>
    </row>
    <row r="108" spans="1:24" x14ac:dyDescent="0.3">
      <c r="B108" s="335" t="s">
        <v>1049</v>
      </c>
      <c r="C108" s="335"/>
    </row>
    <row r="109" spans="1:24" x14ac:dyDescent="0.3">
      <c r="B109" s="11"/>
    </row>
    <row r="110" spans="1:24" x14ac:dyDescent="0.3">
      <c r="A110" s="397"/>
      <c r="B110" s="12" t="s">
        <v>1054</v>
      </c>
    </row>
    <row r="111" spans="1:24" x14ac:dyDescent="0.3">
      <c r="B111" s="11"/>
      <c r="G111" s="1"/>
    </row>
    <row r="112" spans="1:24" ht="33" x14ac:dyDescent="0.3">
      <c r="B112" s="11"/>
      <c r="H112" s="44"/>
      <c r="I112" s="44" t="s">
        <v>307</v>
      </c>
      <c r="J112" s="45" t="s">
        <v>308</v>
      </c>
      <c r="K112" s="45" t="s">
        <v>309</v>
      </c>
      <c r="L112" s="44" t="s">
        <v>310</v>
      </c>
      <c r="M112" s="46" t="s">
        <v>410</v>
      </c>
      <c r="N112" s="45" t="s">
        <v>311</v>
      </c>
      <c r="O112" s="44" t="s">
        <v>312</v>
      </c>
      <c r="P112" s="45" t="s">
        <v>313</v>
      </c>
      <c r="Q112" s="44" t="s">
        <v>314</v>
      </c>
      <c r="R112" s="44" t="s">
        <v>315</v>
      </c>
      <c r="S112" s="44" t="s">
        <v>316</v>
      </c>
    </row>
    <row r="113" spans="1:19" x14ac:dyDescent="0.3">
      <c r="B113" s="11"/>
      <c r="H113" s="7" t="s">
        <v>289</v>
      </c>
      <c r="I113" s="47">
        <v>13.7</v>
      </c>
      <c r="J113" s="47">
        <v>22.1</v>
      </c>
      <c r="K113" s="47">
        <v>18.899999999999999</v>
      </c>
      <c r="L113" s="47">
        <v>25.3</v>
      </c>
      <c r="M113" s="47">
        <v>21.2</v>
      </c>
      <c r="N113" s="47">
        <v>22.1</v>
      </c>
      <c r="O113" s="47">
        <v>21.6</v>
      </c>
      <c r="P113" s="47">
        <v>11.8</v>
      </c>
      <c r="Q113" s="47">
        <v>12</v>
      </c>
      <c r="R113" s="47">
        <v>12.7</v>
      </c>
      <c r="S113" s="47">
        <v>8.1</v>
      </c>
    </row>
    <row r="114" spans="1:19" x14ac:dyDescent="0.3">
      <c r="B114" s="11"/>
      <c r="H114" s="7" t="s">
        <v>174</v>
      </c>
      <c r="I114" s="47">
        <v>13.5</v>
      </c>
      <c r="J114" s="47">
        <v>24.1</v>
      </c>
      <c r="K114" s="47">
        <v>18.8</v>
      </c>
      <c r="L114" s="47">
        <v>24.9</v>
      </c>
      <c r="M114" s="47">
        <v>22.4</v>
      </c>
      <c r="N114" s="47">
        <v>22.5</v>
      </c>
      <c r="O114" s="47">
        <v>20.2</v>
      </c>
      <c r="P114" s="47">
        <v>11.2</v>
      </c>
      <c r="Q114" s="47">
        <v>12.3</v>
      </c>
      <c r="R114" s="47">
        <v>12.3</v>
      </c>
      <c r="S114" s="47">
        <v>6.1</v>
      </c>
    </row>
    <row r="115" spans="1:19" x14ac:dyDescent="0.3">
      <c r="B115" s="11"/>
      <c r="H115" s="7" t="s">
        <v>173</v>
      </c>
      <c r="I115" s="47">
        <v>13.9</v>
      </c>
      <c r="J115" s="47">
        <v>20</v>
      </c>
      <c r="K115" s="47">
        <v>19.100000000000001</v>
      </c>
      <c r="L115" s="47">
        <v>25.7</v>
      </c>
      <c r="M115" s="47">
        <v>19.899999999999999</v>
      </c>
      <c r="N115" s="47">
        <v>21.6</v>
      </c>
      <c r="O115" s="47">
        <v>23.1</v>
      </c>
      <c r="P115" s="47">
        <v>12.5</v>
      </c>
      <c r="Q115" s="47">
        <v>11.7</v>
      </c>
      <c r="R115" s="47">
        <v>13</v>
      </c>
      <c r="S115" s="47">
        <v>9.5</v>
      </c>
    </row>
    <row r="116" spans="1:19" x14ac:dyDescent="0.3">
      <c r="B116" s="11"/>
    </row>
    <row r="117" spans="1:19" x14ac:dyDescent="0.3">
      <c r="B117" s="11"/>
      <c r="P117" s="53"/>
    </row>
    <row r="118" spans="1:19" x14ac:dyDescent="0.3">
      <c r="B118" s="11"/>
    </row>
    <row r="119" spans="1:19" x14ac:dyDescent="0.3">
      <c r="B119" s="11"/>
    </row>
    <row r="120" spans="1:19" x14ac:dyDescent="0.3">
      <c r="B120" s="11"/>
    </row>
    <row r="121" spans="1:19" x14ac:dyDescent="0.3">
      <c r="B121" s="11"/>
    </row>
    <row r="122" spans="1:19" x14ac:dyDescent="0.3">
      <c r="B122" s="11"/>
    </row>
    <row r="123" spans="1:19" x14ac:dyDescent="0.3">
      <c r="B123" s="11"/>
    </row>
    <row r="124" spans="1:19" x14ac:dyDescent="0.3">
      <c r="B124" s="18" t="s">
        <v>1055</v>
      </c>
    </row>
    <row r="125" spans="1:19" x14ac:dyDescent="0.3">
      <c r="B125" s="11"/>
    </row>
    <row r="126" spans="1:19" x14ac:dyDescent="0.3">
      <c r="A126" s="397"/>
      <c r="B126" s="3" t="s">
        <v>1056</v>
      </c>
    </row>
    <row r="127" spans="1:19" x14ac:dyDescent="0.3">
      <c r="B127" s="11"/>
    </row>
    <row r="128" spans="1:19" x14ac:dyDescent="0.3">
      <c r="B128" s="11"/>
      <c r="H128" s="8"/>
      <c r="I128" s="17">
        <v>2021</v>
      </c>
      <c r="J128" s="17">
        <v>2022</v>
      </c>
      <c r="K128" s="4"/>
    </row>
    <row r="129" spans="1:11" x14ac:dyDescent="0.3">
      <c r="B129" s="11"/>
      <c r="H129" s="8" t="s">
        <v>1087</v>
      </c>
      <c r="I129" s="16">
        <v>6.7</v>
      </c>
      <c r="J129" s="16">
        <v>5.5</v>
      </c>
      <c r="K129" s="4"/>
    </row>
    <row r="130" spans="1:11" x14ac:dyDescent="0.3">
      <c r="B130" s="11"/>
      <c r="H130" s="8" t="s">
        <v>334</v>
      </c>
      <c r="I130" s="16">
        <v>9.1999999999999993</v>
      </c>
      <c r="J130" s="16">
        <v>7.7</v>
      </c>
      <c r="K130" s="4"/>
    </row>
    <row r="131" spans="1:11" x14ac:dyDescent="0.3">
      <c r="B131" s="11"/>
      <c r="H131" s="8" t="s">
        <v>335</v>
      </c>
      <c r="I131" s="16">
        <v>8.4</v>
      </c>
      <c r="J131" s="16">
        <v>8.9</v>
      </c>
      <c r="K131" s="4"/>
    </row>
    <row r="132" spans="1:11" x14ac:dyDescent="0.3">
      <c r="B132" s="11"/>
      <c r="H132" s="8" t="s">
        <v>337</v>
      </c>
      <c r="I132" s="16">
        <v>10.6</v>
      </c>
      <c r="J132" s="16">
        <v>10.199999999999999</v>
      </c>
      <c r="K132" s="4"/>
    </row>
    <row r="133" spans="1:11" x14ac:dyDescent="0.3">
      <c r="B133" s="11"/>
      <c r="H133" s="8" t="s">
        <v>336</v>
      </c>
      <c r="I133" s="16">
        <v>11.4</v>
      </c>
      <c r="J133" s="16">
        <v>14.8</v>
      </c>
      <c r="K133" s="4"/>
    </row>
    <row r="134" spans="1:11" x14ac:dyDescent="0.3">
      <c r="B134" s="11"/>
      <c r="H134" s="8" t="s">
        <v>339</v>
      </c>
      <c r="I134" s="16">
        <v>12.2</v>
      </c>
      <c r="J134" s="16">
        <v>16.100000000000001</v>
      </c>
      <c r="K134" s="4"/>
    </row>
    <row r="135" spans="1:11" x14ac:dyDescent="0.3">
      <c r="B135" s="11"/>
      <c r="H135" s="8" t="s">
        <v>340</v>
      </c>
      <c r="I135" s="16">
        <v>14.6</v>
      </c>
      <c r="J135" s="16">
        <v>18.399999999999999</v>
      </c>
      <c r="K135" s="4"/>
    </row>
    <row r="136" spans="1:11" x14ac:dyDescent="0.3">
      <c r="B136" s="11"/>
      <c r="H136" s="8" t="s">
        <v>341</v>
      </c>
      <c r="I136" s="16">
        <v>20.8</v>
      </c>
      <c r="J136" s="16">
        <v>23.7</v>
      </c>
      <c r="K136" s="4"/>
    </row>
    <row r="137" spans="1:11" x14ac:dyDescent="0.3">
      <c r="B137" s="11"/>
      <c r="H137" s="8" t="s">
        <v>338</v>
      </c>
      <c r="I137" s="16">
        <v>24.9</v>
      </c>
      <c r="J137" s="16">
        <v>24.8</v>
      </c>
      <c r="K137" s="4"/>
    </row>
    <row r="138" spans="1:11" x14ac:dyDescent="0.3">
      <c r="B138" s="11"/>
      <c r="H138" s="8" t="s">
        <v>1057</v>
      </c>
      <c r="I138" s="16">
        <v>28.5</v>
      </c>
      <c r="J138" s="16">
        <v>25.9</v>
      </c>
      <c r="K138" s="4"/>
    </row>
    <row r="139" spans="1:11" x14ac:dyDescent="0.3">
      <c r="B139" s="11"/>
      <c r="H139" s="8" t="s">
        <v>343</v>
      </c>
      <c r="I139" s="16">
        <v>36.299999999999997</v>
      </c>
      <c r="J139" s="16">
        <v>40.1</v>
      </c>
      <c r="K139" s="4"/>
    </row>
    <row r="140" spans="1:11" x14ac:dyDescent="0.3">
      <c r="B140" s="11"/>
      <c r="H140" s="8" t="s">
        <v>342</v>
      </c>
      <c r="I140" s="16">
        <v>33.700000000000003</v>
      </c>
      <c r="J140" s="16">
        <v>45.9</v>
      </c>
    </row>
    <row r="141" spans="1:11" x14ac:dyDescent="0.3">
      <c r="B141" s="11"/>
    </row>
    <row r="142" spans="1:11" x14ac:dyDescent="0.3">
      <c r="B142" s="18" t="s">
        <v>1055</v>
      </c>
    </row>
    <row r="143" spans="1:11" x14ac:dyDescent="0.3">
      <c r="B143" s="18"/>
    </row>
    <row r="144" spans="1:11" x14ac:dyDescent="0.3">
      <c r="A144" s="397"/>
      <c r="B144" s="5" t="s">
        <v>1081</v>
      </c>
    </row>
    <row r="145" spans="2:15" x14ac:dyDescent="0.3">
      <c r="G145" s="8" t="s">
        <v>349</v>
      </c>
      <c r="H145" s="47">
        <v>2015</v>
      </c>
      <c r="I145" s="47">
        <v>2016</v>
      </c>
      <c r="J145" s="47">
        <v>2017</v>
      </c>
      <c r="K145" s="47">
        <v>2018</v>
      </c>
      <c r="L145" s="47">
        <v>2019</v>
      </c>
      <c r="M145" s="47">
        <v>2020</v>
      </c>
      <c r="N145" s="47">
        <v>2021</v>
      </c>
      <c r="O145" s="47">
        <v>2022</v>
      </c>
    </row>
    <row r="146" spans="2:15" x14ac:dyDescent="0.3">
      <c r="G146" s="8" t="s">
        <v>411</v>
      </c>
      <c r="H146" s="47">
        <v>16.7</v>
      </c>
      <c r="I146" s="47">
        <v>15.3</v>
      </c>
      <c r="J146" s="47">
        <v>13.3</v>
      </c>
      <c r="K146" s="47">
        <v>12.2</v>
      </c>
      <c r="L146" s="47">
        <v>11.4</v>
      </c>
      <c r="M146" s="47">
        <v>9.6999999999999993</v>
      </c>
      <c r="N146" s="8">
        <v>9.1999999999999993</v>
      </c>
      <c r="O146" s="8">
        <v>10.5</v>
      </c>
    </row>
    <row r="156" spans="2:15" x14ac:dyDescent="0.3">
      <c r="B156" s="6" t="s">
        <v>17</v>
      </c>
    </row>
    <row r="159" spans="2:15" x14ac:dyDescent="0.3">
      <c r="B159" s="11"/>
    </row>
    <row r="161" spans="1:20" x14ac:dyDescent="0.3">
      <c r="A161" s="397"/>
      <c r="B161" s="5" t="s">
        <v>1086</v>
      </c>
    </row>
    <row r="162" spans="1:20" x14ac:dyDescent="0.3">
      <c r="A162" s="399"/>
      <c r="G162" s="8"/>
      <c r="H162" s="17" t="s">
        <v>1058</v>
      </c>
      <c r="I162" s="17" t="s">
        <v>1059</v>
      </c>
      <c r="J162" s="17" t="s">
        <v>1060</v>
      </c>
      <c r="K162" s="17" t="s">
        <v>1061</v>
      </c>
      <c r="L162" s="17" t="s">
        <v>1062</v>
      </c>
      <c r="M162" s="17" t="s">
        <v>1063</v>
      </c>
      <c r="N162" s="17" t="s">
        <v>1064</v>
      </c>
      <c r="O162" s="17" t="s">
        <v>1065</v>
      </c>
      <c r="P162" s="17" t="s">
        <v>318</v>
      </c>
      <c r="Q162" s="17" t="s">
        <v>317</v>
      </c>
      <c r="R162" s="17" t="s">
        <v>1066</v>
      </c>
      <c r="S162" s="17" t="s">
        <v>319</v>
      </c>
      <c r="T162" s="17" t="s">
        <v>1067</v>
      </c>
    </row>
    <row r="163" spans="1:20" x14ac:dyDescent="0.3">
      <c r="G163" s="17">
        <v>2022</v>
      </c>
      <c r="H163" s="16">
        <v>2.5</v>
      </c>
      <c r="I163" s="16">
        <v>6.9</v>
      </c>
      <c r="J163" s="16">
        <v>3</v>
      </c>
      <c r="K163" s="16">
        <v>9</v>
      </c>
      <c r="L163" s="16">
        <v>5.5</v>
      </c>
      <c r="M163" s="16">
        <v>2.8</v>
      </c>
      <c r="N163" s="16">
        <v>27.1</v>
      </c>
      <c r="O163" s="16">
        <v>33.799999999999997</v>
      </c>
      <c r="P163" s="16">
        <v>8.3000000000000007</v>
      </c>
      <c r="Q163" s="16">
        <v>15.9</v>
      </c>
      <c r="R163" s="16">
        <v>7.1</v>
      </c>
      <c r="S163" s="16">
        <v>9.9</v>
      </c>
      <c r="T163" s="16">
        <v>24.2</v>
      </c>
    </row>
    <row r="164" spans="1:20" x14ac:dyDescent="0.3">
      <c r="A164" s="400"/>
      <c r="G164" s="17">
        <v>2021</v>
      </c>
      <c r="H164" s="16">
        <v>3</v>
      </c>
      <c r="I164" s="16">
        <v>6.9</v>
      </c>
      <c r="J164" s="16">
        <v>2.2000000000000002</v>
      </c>
      <c r="K164" s="16">
        <v>10</v>
      </c>
      <c r="L164" s="16">
        <v>6.3</v>
      </c>
      <c r="M164" s="16">
        <v>2.4</v>
      </c>
      <c r="N164" s="16">
        <v>27</v>
      </c>
      <c r="O164" s="16">
        <v>34.9</v>
      </c>
      <c r="P164" s="16">
        <v>6.3</v>
      </c>
      <c r="Q164" s="16">
        <v>12.7</v>
      </c>
      <c r="R164" s="16">
        <v>5.8</v>
      </c>
      <c r="S164" s="16">
        <v>8.6999999999999993</v>
      </c>
      <c r="T164" s="16">
        <v>22.9</v>
      </c>
    </row>
    <row r="165" spans="1:20" x14ac:dyDescent="0.3">
      <c r="G165" s="17">
        <v>2021</v>
      </c>
      <c r="H165" s="16">
        <v>3</v>
      </c>
      <c r="I165" s="16">
        <v>6.9</v>
      </c>
      <c r="J165" s="16">
        <v>2.2000000000000002</v>
      </c>
      <c r="K165" s="16">
        <v>10</v>
      </c>
      <c r="L165" s="16">
        <v>6.3</v>
      </c>
      <c r="M165" s="16">
        <v>2.4</v>
      </c>
      <c r="N165" s="16">
        <v>27</v>
      </c>
      <c r="O165" s="16">
        <v>34.9</v>
      </c>
      <c r="P165" s="16">
        <v>6.3</v>
      </c>
      <c r="Q165" s="16">
        <v>12.7</v>
      </c>
      <c r="R165" s="16">
        <v>5.8</v>
      </c>
      <c r="S165" s="16">
        <v>8.6999999999999993</v>
      </c>
      <c r="T165" s="16">
        <v>22.9</v>
      </c>
    </row>
    <row r="177" spans="2:2" x14ac:dyDescent="0.3">
      <c r="B177" s="6" t="s">
        <v>17</v>
      </c>
    </row>
  </sheetData>
  <sortState ref="Y59:AA93">
    <sortCondition ref="Z59:Z93"/>
  </sortState>
  <mergeCells count="2">
    <mergeCell ref="B93:C93"/>
    <mergeCell ref="B108:C108"/>
  </mergeCells>
  <pageMargins left="0.7" right="0.7" top="0.75" bottom="0.75" header="0.3" footer="0.3"/>
  <pageSetup paperSize="9"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H69"/>
  <sheetViews>
    <sheetView zoomScale="80" zoomScaleNormal="80" workbookViewId="0">
      <selection sqref="A1:A1048576"/>
    </sheetView>
  </sheetViews>
  <sheetFormatPr defaultRowHeight="12.75" x14ac:dyDescent="0.2"/>
  <cols>
    <col min="1" max="1" width="9.140625" style="402"/>
    <col min="2" max="2" width="60.140625" style="142" customWidth="1"/>
    <col min="3" max="8" width="5.28515625" style="142" customWidth="1"/>
    <col min="9" max="16384" width="9.140625" style="142"/>
  </cols>
  <sheetData>
    <row r="2" spans="1:2" ht="16.5" x14ac:dyDescent="0.3">
      <c r="A2" s="401"/>
      <c r="B2" s="32" t="s">
        <v>1094</v>
      </c>
    </row>
    <row r="22" spans="1:8" x14ac:dyDescent="0.2">
      <c r="B22" s="84" t="s">
        <v>1095</v>
      </c>
    </row>
    <row r="28" spans="1:8" ht="17.25" thickBot="1" x14ac:dyDescent="0.35">
      <c r="A28" s="401"/>
      <c r="B28" s="32" t="s">
        <v>423</v>
      </c>
    </row>
    <row r="29" spans="1:8" ht="13.5" thickBot="1" x14ac:dyDescent="0.25">
      <c r="B29" s="341" t="s">
        <v>22</v>
      </c>
      <c r="C29" s="343" t="s">
        <v>23</v>
      </c>
      <c r="D29" s="344"/>
      <c r="E29" s="343" t="s">
        <v>24</v>
      </c>
      <c r="F29" s="344"/>
      <c r="G29" s="343" t="s">
        <v>721</v>
      </c>
      <c r="H29" s="344"/>
    </row>
    <row r="30" spans="1:8" ht="13.5" thickBot="1" x14ac:dyDescent="0.25">
      <c r="B30" s="342"/>
      <c r="C30" s="143" t="s">
        <v>25</v>
      </c>
      <c r="D30" s="143" t="s">
        <v>409</v>
      </c>
      <c r="E30" s="144" t="s">
        <v>25</v>
      </c>
      <c r="F30" s="143" t="s">
        <v>409</v>
      </c>
      <c r="G30" s="143" t="s">
        <v>25</v>
      </c>
      <c r="H30" s="143" t="s">
        <v>409</v>
      </c>
    </row>
    <row r="31" spans="1:8" ht="13.5" thickBot="1" x14ac:dyDescent="0.25">
      <c r="B31" s="176" t="s">
        <v>299</v>
      </c>
      <c r="C31" s="179"/>
      <c r="D31" s="179"/>
      <c r="E31" s="180"/>
      <c r="F31" s="179"/>
      <c r="G31" s="179"/>
      <c r="H31" s="181"/>
    </row>
    <row r="32" spans="1:8" ht="13.5" thickBot="1" x14ac:dyDescent="0.25">
      <c r="B32" s="167" t="s">
        <v>1096</v>
      </c>
      <c r="C32" s="145">
        <v>72.599999999999994</v>
      </c>
      <c r="D32" s="145">
        <v>69.3</v>
      </c>
      <c r="E32" s="145">
        <v>80.7</v>
      </c>
      <c r="F32" s="145">
        <v>80</v>
      </c>
      <c r="G32" s="146">
        <v>8.1</v>
      </c>
      <c r="H32" s="145">
        <v>10.7</v>
      </c>
    </row>
    <row r="33" spans="2:8" ht="13.5" thickBot="1" x14ac:dyDescent="0.25">
      <c r="B33" s="168" t="s">
        <v>1097</v>
      </c>
      <c r="C33" s="145">
        <v>67.599999999999994</v>
      </c>
      <c r="D33" s="145">
        <v>64.900000000000006</v>
      </c>
      <c r="E33" s="145">
        <v>75</v>
      </c>
      <c r="F33" s="145">
        <v>74.7</v>
      </c>
      <c r="G33" s="146">
        <v>7.4</v>
      </c>
      <c r="H33" s="145">
        <v>9.8000000000000007</v>
      </c>
    </row>
    <row r="34" spans="2:8" ht="13.5" thickBot="1" x14ac:dyDescent="0.25">
      <c r="B34" s="169" t="s">
        <v>1098</v>
      </c>
      <c r="C34" s="145">
        <v>15.8</v>
      </c>
      <c r="D34" s="145">
        <v>32.299999999999997</v>
      </c>
      <c r="E34" s="145">
        <v>26.6</v>
      </c>
      <c r="F34" s="145">
        <v>37</v>
      </c>
      <c r="G34" s="146">
        <v>10.8</v>
      </c>
      <c r="H34" s="145">
        <v>4.7</v>
      </c>
    </row>
    <row r="35" spans="2:8" ht="13.5" thickBot="1" x14ac:dyDescent="0.25">
      <c r="B35" s="169" t="s">
        <v>1099</v>
      </c>
      <c r="C35" s="145">
        <v>61.6</v>
      </c>
      <c r="D35" s="145">
        <v>56.2</v>
      </c>
      <c r="E35" s="145">
        <v>66.7</v>
      </c>
      <c r="F35" s="145">
        <v>68.7</v>
      </c>
      <c r="G35" s="146">
        <v>5.0999999999999996</v>
      </c>
      <c r="H35" s="145">
        <v>12.5</v>
      </c>
    </row>
    <row r="36" spans="2:8" ht="13.5" thickBot="1" x14ac:dyDescent="0.25">
      <c r="B36" s="167" t="s">
        <v>1100</v>
      </c>
      <c r="C36" s="145">
        <v>6.4</v>
      </c>
      <c r="D36" s="145">
        <v>6.5</v>
      </c>
      <c r="E36" s="145">
        <v>5.9</v>
      </c>
      <c r="F36" s="145">
        <v>5.9</v>
      </c>
      <c r="G36" s="146">
        <v>-0.5</v>
      </c>
      <c r="H36" s="145">
        <v>-0.6</v>
      </c>
    </row>
    <row r="37" spans="2:8" ht="13.5" thickBot="1" x14ac:dyDescent="0.25">
      <c r="B37" s="168" t="s">
        <v>1101</v>
      </c>
      <c r="C37" s="145">
        <v>21.7</v>
      </c>
      <c r="D37" s="145">
        <v>14.5</v>
      </c>
      <c r="E37" s="145">
        <v>18.8</v>
      </c>
      <c r="F37" s="145">
        <v>14.5</v>
      </c>
      <c r="G37" s="146">
        <v>-2.9</v>
      </c>
      <c r="H37" s="146">
        <v>0</v>
      </c>
    </row>
    <row r="38" spans="2:8" ht="13.5" thickBot="1" x14ac:dyDescent="0.25">
      <c r="B38" s="176" t="s">
        <v>346</v>
      </c>
      <c r="C38" s="179"/>
      <c r="D38" s="179"/>
      <c r="E38" s="180"/>
      <c r="F38" s="179"/>
      <c r="G38" s="179"/>
      <c r="H38" s="181"/>
    </row>
    <row r="39" spans="2:8" ht="26.25" thickBot="1" x14ac:dyDescent="0.25">
      <c r="B39" s="170" t="s">
        <v>1102</v>
      </c>
      <c r="C39" s="147"/>
      <c r="D39" s="148"/>
      <c r="E39" s="148"/>
      <c r="F39" s="148"/>
      <c r="G39" s="149">
        <v>16.600000000000001</v>
      </c>
      <c r="H39" s="150">
        <v>12.7</v>
      </c>
    </row>
    <row r="40" spans="2:8" ht="26.25" thickBot="1" x14ac:dyDescent="0.25">
      <c r="B40" s="171" t="s">
        <v>1103</v>
      </c>
      <c r="C40" s="308">
        <v>51.2</v>
      </c>
      <c r="D40" s="150">
        <v>48.2</v>
      </c>
      <c r="E40" s="309">
        <v>27.8</v>
      </c>
      <c r="F40" s="150">
        <v>37.4</v>
      </c>
      <c r="G40" s="151">
        <v>-23.4</v>
      </c>
      <c r="H40" s="152">
        <v>-10.8</v>
      </c>
    </row>
    <row r="41" spans="2:8" ht="26.25" thickBot="1" x14ac:dyDescent="0.25">
      <c r="B41" s="153" t="s">
        <v>1104</v>
      </c>
      <c r="C41" s="150">
        <v>7.3</v>
      </c>
      <c r="D41" s="150">
        <v>8</v>
      </c>
      <c r="E41" s="150">
        <v>7.5</v>
      </c>
      <c r="F41" s="150">
        <v>11.1</v>
      </c>
      <c r="G41" s="151">
        <v>0.2</v>
      </c>
      <c r="H41" s="152">
        <v>3.1</v>
      </c>
    </row>
    <row r="42" spans="2:8" ht="26.25" thickBot="1" x14ac:dyDescent="0.25">
      <c r="B42" s="168" t="s">
        <v>1105</v>
      </c>
      <c r="C42" s="154">
        <v>9.1</v>
      </c>
      <c r="D42" s="155">
        <v>9.6999999999999993</v>
      </c>
      <c r="E42" s="156">
        <v>10.1</v>
      </c>
      <c r="F42" s="155">
        <v>9.5</v>
      </c>
      <c r="G42" s="151">
        <v>1</v>
      </c>
      <c r="H42" s="152">
        <v>-0.2</v>
      </c>
    </row>
    <row r="43" spans="2:8" ht="13.5" thickBot="1" x14ac:dyDescent="0.25">
      <c r="B43" s="176" t="s">
        <v>300</v>
      </c>
      <c r="C43" s="336"/>
      <c r="D43" s="336"/>
      <c r="E43" s="336"/>
      <c r="F43" s="336"/>
      <c r="G43" s="336"/>
      <c r="H43" s="337"/>
    </row>
    <row r="44" spans="2:8" ht="13.5" thickBot="1" x14ac:dyDescent="0.25">
      <c r="B44" s="167" t="s">
        <v>1106</v>
      </c>
      <c r="C44" s="145">
        <v>13.9</v>
      </c>
      <c r="D44" s="145">
        <v>17.3</v>
      </c>
      <c r="E44" s="145">
        <v>13.5</v>
      </c>
      <c r="F44" s="145">
        <v>15.6</v>
      </c>
      <c r="G44" s="146">
        <v>-0.4</v>
      </c>
      <c r="H44" s="145">
        <v>-1.7</v>
      </c>
    </row>
    <row r="45" spans="2:8" ht="26.25" thickBot="1" x14ac:dyDescent="0.25">
      <c r="B45" s="168" t="s">
        <v>1107</v>
      </c>
      <c r="C45" s="145">
        <v>9.5</v>
      </c>
      <c r="D45" s="145">
        <v>19.8</v>
      </c>
      <c r="E45" s="145">
        <v>6.1</v>
      </c>
      <c r="F45" s="145">
        <v>14.2</v>
      </c>
      <c r="G45" s="146">
        <v>-3.4</v>
      </c>
      <c r="H45" s="145">
        <v>-5.6</v>
      </c>
    </row>
    <row r="46" spans="2:8" ht="26.25" thickBot="1" x14ac:dyDescent="0.25">
      <c r="B46" s="172" t="s">
        <v>1108</v>
      </c>
      <c r="C46" s="345"/>
      <c r="D46" s="346"/>
      <c r="E46" s="346"/>
      <c r="F46" s="347"/>
      <c r="G46" s="157">
        <v>46.5</v>
      </c>
      <c r="H46" s="158">
        <v>43.5</v>
      </c>
    </row>
    <row r="47" spans="2:8" ht="26.25" thickBot="1" x14ac:dyDescent="0.25">
      <c r="B47" s="172" t="s">
        <v>1109</v>
      </c>
      <c r="C47" s="158">
        <v>3.8</v>
      </c>
      <c r="D47" s="158">
        <v>8.6</v>
      </c>
      <c r="E47" s="158">
        <v>3.9</v>
      </c>
      <c r="F47" s="158">
        <v>7.9</v>
      </c>
      <c r="G47" s="157">
        <v>0.1</v>
      </c>
      <c r="H47" s="158">
        <v>-0.7</v>
      </c>
    </row>
    <row r="48" spans="2:8" ht="13.5" thickBot="1" x14ac:dyDescent="0.25">
      <c r="B48" s="153" t="s">
        <v>1110</v>
      </c>
      <c r="C48" s="158">
        <v>5.0999999999999996</v>
      </c>
      <c r="D48" s="158" t="s">
        <v>717</v>
      </c>
      <c r="E48" s="158">
        <v>4.5</v>
      </c>
      <c r="F48" s="158" t="s">
        <v>717</v>
      </c>
      <c r="G48" s="157">
        <v>-0.6</v>
      </c>
      <c r="H48" s="158" t="s">
        <v>717</v>
      </c>
    </row>
    <row r="49" spans="2:8" ht="13.5" thickBot="1" x14ac:dyDescent="0.25">
      <c r="B49" s="173" t="s">
        <v>1111</v>
      </c>
      <c r="C49" s="158">
        <v>6.6</v>
      </c>
      <c r="D49" s="158">
        <v>7</v>
      </c>
      <c r="E49" s="158">
        <v>5.9</v>
      </c>
      <c r="F49" s="158">
        <v>6.9</v>
      </c>
      <c r="G49" s="157">
        <v>-0.7</v>
      </c>
      <c r="H49" s="158">
        <v>-0.1</v>
      </c>
    </row>
    <row r="50" spans="2:8" ht="13.5" thickBot="1" x14ac:dyDescent="0.25">
      <c r="B50" s="153" t="s">
        <v>1112</v>
      </c>
      <c r="C50" s="48">
        <v>17</v>
      </c>
      <c r="D50" s="48">
        <v>22.7</v>
      </c>
      <c r="E50" s="48">
        <v>16</v>
      </c>
      <c r="F50" s="48">
        <v>20.399999999999999</v>
      </c>
      <c r="G50" s="49">
        <v>-1</v>
      </c>
      <c r="H50" s="48">
        <v>-2.2999999999999998</v>
      </c>
    </row>
    <row r="51" spans="2:8" ht="26.25" thickBot="1" x14ac:dyDescent="0.25">
      <c r="B51" s="170" t="s">
        <v>1113</v>
      </c>
      <c r="C51" s="159">
        <v>14.6</v>
      </c>
      <c r="D51" s="159">
        <v>22.9</v>
      </c>
      <c r="E51" s="159">
        <v>12.2</v>
      </c>
      <c r="F51" s="159">
        <v>18.2</v>
      </c>
      <c r="G51" s="160">
        <v>-2.4</v>
      </c>
      <c r="H51" s="159">
        <v>-4.7</v>
      </c>
    </row>
    <row r="52" spans="2:8" ht="13.5" thickBot="1" x14ac:dyDescent="0.25">
      <c r="B52" s="176" t="s">
        <v>301</v>
      </c>
      <c r="C52" s="336"/>
      <c r="D52" s="336"/>
      <c r="E52" s="336"/>
      <c r="F52" s="336"/>
      <c r="G52" s="336"/>
      <c r="H52" s="337"/>
    </row>
    <row r="53" spans="2:8" ht="13.5" thickBot="1" x14ac:dyDescent="0.25">
      <c r="B53" s="171" t="s">
        <v>1114</v>
      </c>
      <c r="C53" s="158">
        <v>80.400000000000006</v>
      </c>
      <c r="D53" s="158">
        <v>83.2</v>
      </c>
      <c r="E53" s="158">
        <v>71.2</v>
      </c>
      <c r="F53" s="158">
        <v>77.5</v>
      </c>
      <c r="G53" s="157">
        <v>-9.1999999999999993</v>
      </c>
      <c r="H53" s="158">
        <v>-5.7</v>
      </c>
    </row>
    <row r="54" spans="2:8" ht="28.5" customHeight="1" thickBot="1" x14ac:dyDescent="0.25">
      <c r="B54" s="153" t="s">
        <v>1115</v>
      </c>
      <c r="C54" s="48">
        <v>57.1</v>
      </c>
      <c r="D54" s="48">
        <v>64.5</v>
      </c>
      <c r="E54" s="48">
        <v>56.3</v>
      </c>
      <c r="F54" s="48">
        <v>63.5</v>
      </c>
      <c r="G54" s="49">
        <v>-0.8</v>
      </c>
      <c r="H54" s="48">
        <v>-1</v>
      </c>
    </row>
    <row r="55" spans="2:8" ht="13.5" thickBot="1" x14ac:dyDescent="0.25">
      <c r="B55" s="177" t="s">
        <v>302</v>
      </c>
      <c r="C55" s="182"/>
      <c r="D55" s="182"/>
      <c r="E55" s="183"/>
      <c r="F55" s="182"/>
      <c r="G55" s="182"/>
      <c r="H55" s="184"/>
    </row>
    <row r="56" spans="2:8" ht="26.25" thickBot="1" x14ac:dyDescent="0.25">
      <c r="B56" s="168" t="s">
        <v>1116</v>
      </c>
      <c r="C56" s="158">
        <v>21.4</v>
      </c>
      <c r="D56" s="158">
        <v>38.9</v>
      </c>
      <c r="E56" s="158">
        <v>78.599999999999994</v>
      </c>
      <c r="F56" s="158">
        <v>61.1</v>
      </c>
      <c r="G56" s="157">
        <v>57.2</v>
      </c>
      <c r="H56" s="158">
        <v>22.2</v>
      </c>
    </row>
    <row r="57" spans="2:8" ht="26.25" thickBot="1" x14ac:dyDescent="0.25">
      <c r="B57" s="167" t="s">
        <v>1117</v>
      </c>
      <c r="C57" s="158">
        <v>22</v>
      </c>
      <c r="D57" s="158">
        <v>32.4</v>
      </c>
      <c r="E57" s="158">
        <v>78</v>
      </c>
      <c r="F57" s="158">
        <v>67.599999999999994</v>
      </c>
      <c r="G57" s="157">
        <v>56</v>
      </c>
      <c r="H57" s="158">
        <v>35.200000000000003</v>
      </c>
    </row>
    <row r="58" spans="2:8" ht="13.5" thickBot="1" x14ac:dyDescent="0.25">
      <c r="B58" s="174" t="s">
        <v>1118</v>
      </c>
      <c r="C58" s="48">
        <v>13.3</v>
      </c>
      <c r="D58" s="48">
        <v>32.299999999999997</v>
      </c>
      <c r="E58" s="48">
        <v>86.7</v>
      </c>
      <c r="F58" s="48">
        <v>67.7</v>
      </c>
      <c r="G58" s="49">
        <v>73.400000000000006</v>
      </c>
      <c r="H58" s="48">
        <v>35.4</v>
      </c>
    </row>
    <row r="59" spans="2:8" ht="26.25" thickBot="1" x14ac:dyDescent="0.25">
      <c r="B59" s="175" t="s">
        <v>1119</v>
      </c>
      <c r="C59" s="161">
        <v>13.6</v>
      </c>
      <c r="D59" s="162">
        <v>35.1</v>
      </c>
      <c r="E59" s="161">
        <v>86.4</v>
      </c>
      <c r="F59" s="162">
        <v>64.900000000000006</v>
      </c>
      <c r="G59" s="163">
        <v>72.8</v>
      </c>
      <c r="H59" s="164">
        <v>29.8</v>
      </c>
    </row>
    <row r="60" spans="2:8" ht="26.25" thickBot="1" x14ac:dyDescent="0.25">
      <c r="B60" s="168" t="s">
        <v>1120</v>
      </c>
      <c r="C60" s="145">
        <v>13.6</v>
      </c>
      <c r="D60" s="145" t="s">
        <v>717</v>
      </c>
      <c r="E60" s="145">
        <v>86.4</v>
      </c>
      <c r="F60" s="145" t="s">
        <v>717</v>
      </c>
      <c r="G60" s="146">
        <v>72.8</v>
      </c>
      <c r="H60" s="145" t="s">
        <v>717</v>
      </c>
    </row>
    <row r="61" spans="2:8" ht="26.25" thickBot="1" x14ac:dyDescent="0.25">
      <c r="B61" s="169" t="s">
        <v>1121</v>
      </c>
      <c r="C61" s="150">
        <v>26.2</v>
      </c>
      <c r="D61" s="309">
        <v>34.5</v>
      </c>
      <c r="E61" s="150">
        <v>73.8</v>
      </c>
      <c r="F61" s="309">
        <v>65.5</v>
      </c>
      <c r="G61" s="149">
        <v>47.6</v>
      </c>
      <c r="H61" s="310">
        <v>31</v>
      </c>
    </row>
    <row r="62" spans="2:8" ht="26.25" thickBot="1" x14ac:dyDescent="0.25">
      <c r="B62" s="169" t="s">
        <v>1122</v>
      </c>
      <c r="C62" s="150">
        <v>0</v>
      </c>
      <c r="D62" s="309">
        <v>26</v>
      </c>
      <c r="E62" s="150">
        <v>100</v>
      </c>
      <c r="F62" s="309">
        <v>74</v>
      </c>
      <c r="G62" s="149">
        <v>100</v>
      </c>
      <c r="H62" s="310">
        <v>48</v>
      </c>
    </row>
    <row r="63" spans="2:8" ht="26.25" thickBot="1" x14ac:dyDescent="0.25">
      <c r="B63" s="169" t="s">
        <v>1123</v>
      </c>
      <c r="C63" s="155">
        <v>28.9</v>
      </c>
      <c r="D63" s="156">
        <v>31.6</v>
      </c>
      <c r="E63" s="155">
        <v>71.099999999999994</v>
      </c>
      <c r="F63" s="156">
        <v>68.400000000000006</v>
      </c>
      <c r="G63" s="166">
        <v>42.2</v>
      </c>
      <c r="H63" s="152">
        <v>36.799999999999997</v>
      </c>
    </row>
    <row r="64" spans="2:8" ht="13.5" thickBot="1" x14ac:dyDescent="0.25">
      <c r="B64" s="169" t="s">
        <v>1124</v>
      </c>
      <c r="C64" s="161">
        <v>63.3</v>
      </c>
      <c r="D64" s="162">
        <v>41.6</v>
      </c>
      <c r="E64" s="161">
        <v>36.700000000000003</v>
      </c>
      <c r="F64" s="162">
        <v>58.4</v>
      </c>
      <c r="G64" s="163">
        <v>-26.6</v>
      </c>
      <c r="H64" s="164">
        <v>16.8</v>
      </c>
    </row>
    <row r="65" spans="2:8" ht="13.5" thickBot="1" x14ac:dyDescent="0.25">
      <c r="B65" s="178" t="s">
        <v>722</v>
      </c>
      <c r="C65" s="338"/>
      <c r="D65" s="339"/>
      <c r="E65" s="339"/>
      <c r="F65" s="340"/>
      <c r="G65" s="149">
        <v>56</v>
      </c>
      <c r="H65" s="165">
        <v>68.599999999999994</v>
      </c>
    </row>
    <row r="66" spans="2:8" x14ac:dyDescent="0.2">
      <c r="B66" s="84" t="s">
        <v>718</v>
      </c>
    </row>
    <row r="67" spans="2:8" x14ac:dyDescent="0.2">
      <c r="B67" s="84" t="s">
        <v>719</v>
      </c>
    </row>
    <row r="68" spans="2:8" x14ac:dyDescent="0.2">
      <c r="B68" s="84" t="s">
        <v>347</v>
      </c>
    </row>
    <row r="69" spans="2:8" x14ac:dyDescent="0.2">
      <c r="B69" s="84" t="s">
        <v>720</v>
      </c>
    </row>
  </sheetData>
  <mergeCells count="8">
    <mergeCell ref="C52:H52"/>
    <mergeCell ref="C65:F65"/>
    <mergeCell ref="B29:B30"/>
    <mergeCell ref="C29:D29"/>
    <mergeCell ref="E29:F29"/>
    <mergeCell ref="G29:H29"/>
    <mergeCell ref="C43:H43"/>
    <mergeCell ref="C46:F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6AD"/>
    <pageSetUpPr fitToPage="1"/>
  </sheetPr>
  <dimension ref="A1:AR292"/>
  <sheetViews>
    <sheetView zoomScale="70" zoomScaleNormal="70" workbookViewId="0">
      <selection activeCell="A259" sqref="A1:A1048576"/>
    </sheetView>
  </sheetViews>
  <sheetFormatPr defaultRowHeight="16.5" x14ac:dyDescent="0.3"/>
  <cols>
    <col min="1" max="1" width="10.5703125" style="311" customWidth="1"/>
    <col min="2" max="2" width="59.85546875" style="4" customWidth="1"/>
    <col min="3" max="3" width="9.140625" style="2" customWidth="1"/>
    <col min="4" max="5" width="6.42578125" style="2" customWidth="1"/>
    <col min="6" max="6" width="7.7109375" style="2" bestFit="1" customWidth="1"/>
    <col min="7" max="7" width="7.42578125" style="2" bestFit="1" customWidth="1"/>
    <col min="8" max="8" width="5.42578125" style="2" bestFit="1" customWidth="1"/>
    <col min="9" max="9" width="26.140625" style="2" customWidth="1"/>
    <col min="10" max="10" width="11.5703125" style="2" customWidth="1"/>
    <col min="11" max="11" width="9.85546875" style="2" customWidth="1"/>
    <col min="12" max="12" width="15.140625" style="2" customWidth="1"/>
    <col min="13" max="13" width="10.85546875" style="2" customWidth="1"/>
    <col min="14" max="14" width="7.7109375" style="2" customWidth="1"/>
    <col min="15" max="15" width="6.28515625" style="2" bestFit="1" customWidth="1"/>
    <col min="16" max="17" width="6.5703125" style="2" bestFit="1" customWidth="1"/>
    <col min="18" max="16384" width="9.140625" style="2"/>
  </cols>
  <sheetData>
    <row r="1" spans="2:29" x14ac:dyDescent="0.3">
      <c r="B1" s="3" t="s">
        <v>1068</v>
      </c>
      <c r="C1" s="1"/>
      <c r="F1" s="1"/>
      <c r="I1" s="1"/>
      <c r="L1" s="1"/>
      <c r="O1" s="1"/>
      <c r="R1" s="1"/>
    </row>
    <row r="2" spans="2:29" x14ac:dyDescent="0.3">
      <c r="B2" s="288"/>
      <c r="C2" s="348">
        <v>2015</v>
      </c>
      <c r="D2" s="348"/>
      <c r="E2" s="348"/>
      <c r="F2" s="348">
        <v>2016</v>
      </c>
      <c r="G2" s="348"/>
      <c r="H2" s="348"/>
      <c r="I2" s="348">
        <v>2017</v>
      </c>
      <c r="J2" s="348"/>
      <c r="K2" s="348"/>
      <c r="L2" s="348">
        <v>2018</v>
      </c>
      <c r="M2" s="348"/>
      <c r="N2" s="348"/>
      <c r="O2" s="348">
        <v>2019</v>
      </c>
      <c r="P2" s="348"/>
      <c r="Q2" s="348"/>
      <c r="R2" s="348">
        <v>2020</v>
      </c>
      <c r="S2" s="348"/>
      <c r="T2" s="348"/>
      <c r="U2" s="348">
        <v>2021</v>
      </c>
      <c r="V2" s="348"/>
      <c r="W2" s="348"/>
      <c r="X2" s="348">
        <v>2022</v>
      </c>
      <c r="Y2" s="348"/>
      <c r="Z2" s="348"/>
      <c r="AA2" s="348" t="s">
        <v>402</v>
      </c>
      <c r="AB2" s="348"/>
      <c r="AC2" s="348"/>
    </row>
    <row r="3" spans="2:29" x14ac:dyDescent="0.3">
      <c r="B3" s="289"/>
      <c r="C3" s="290" t="s">
        <v>27</v>
      </c>
      <c r="D3" s="290" t="s">
        <v>24</v>
      </c>
      <c r="E3" s="290" t="s">
        <v>23</v>
      </c>
      <c r="F3" s="290" t="s">
        <v>27</v>
      </c>
      <c r="G3" s="290" t="s">
        <v>24</v>
      </c>
      <c r="H3" s="290" t="s">
        <v>23</v>
      </c>
      <c r="I3" s="290" t="s">
        <v>27</v>
      </c>
      <c r="J3" s="290" t="s">
        <v>24</v>
      </c>
      <c r="K3" s="290" t="s">
        <v>23</v>
      </c>
      <c r="L3" s="290" t="s">
        <v>27</v>
      </c>
      <c r="M3" s="290" t="s">
        <v>24</v>
      </c>
      <c r="N3" s="290" t="s">
        <v>23</v>
      </c>
      <c r="O3" s="290" t="s">
        <v>27</v>
      </c>
      <c r="P3" s="290" t="s">
        <v>24</v>
      </c>
      <c r="Q3" s="290" t="s">
        <v>23</v>
      </c>
      <c r="R3" s="290" t="s">
        <v>27</v>
      </c>
      <c r="S3" s="290" t="s">
        <v>24</v>
      </c>
      <c r="T3" s="290" t="s">
        <v>23</v>
      </c>
      <c r="U3" s="290" t="s">
        <v>27</v>
      </c>
      <c r="V3" s="290" t="s">
        <v>24</v>
      </c>
      <c r="W3" s="290" t="s">
        <v>23</v>
      </c>
      <c r="X3" s="290" t="s">
        <v>27</v>
      </c>
      <c r="Y3" s="290" t="s">
        <v>24</v>
      </c>
      <c r="Z3" s="290" t="s">
        <v>23</v>
      </c>
      <c r="AA3" s="290" t="s">
        <v>27</v>
      </c>
      <c r="AB3" s="290" t="s">
        <v>24</v>
      </c>
      <c r="AC3" s="290" t="s">
        <v>23</v>
      </c>
    </row>
    <row r="4" spans="2:29" x14ac:dyDescent="0.3">
      <c r="B4" s="291" t="s">
        <v>430</v>
      </c>
      <c r="C4" s="292">
        <v>17.3</v>
      </c>
      <c r="D4" s="293">
        <v>17.2</v>
      </c>
      <c r="E4" s="293">
        <v>17.5</v>
      </c>
      <c r="F4" s="294">
        <v>17.100000000000001</v>
      </c>
      <c r="G4" s="61">
        <v>17</v>
      </c>
      <c r="H4" s="61">
        <v>17.2</v>
      </c>
      <c r="I4" s="294">
        <v>15.8</v>
      </c>
      <c r="J4" s="61">
        <v>15.8</v>
      </c>
      <c r="K4" s="61">
        <v>15.8</v>
      </c>
      <c r="L4" s="294">
        <v>15.2</v>
      </c>
      <c r="M4" s="61">
        <v>15</v>
      </c>
      <c r="N4" s="61">
        <v>15.3</v>
      </c>
      <c r="O4" s="294">
        <v>14.8</v>
      </c>
      <c r="P4" s="61">
        <v>14.1</v>
      </c>
      <c r="Q4" s="61">
        <v>15.5</v>
      </c>
      <c r="R4" s="295">
        <v>13.8</v>
      </c>
      <c r="S4" s="296">
        <v>13.4</v>
      </c>
      <c r="T4" s="296">
        <v>14.2</v>
      </c>
      <c r="U4" s="295">
        <v>15.6</v>
      </c>
      <c r="V4" s="297">
        <v>15</v>
      </c>
      <c r="W4" s="296">
        <v>16.2</v>
      </c>
      <c r="X4" s="295">
        <v>16.5</v>
      </c>
      <c r="Y4" s="297">
        <v>16</v>
      </c>
      <c r="Z4" s="297">
        <v>17</v>
      </c>
      <c r="AA4" s="294">
        <f>X4-U4</f>
        <v>0.90000000000000036</v>
      </c>
      <c r="AB4" s="61">
        <f t="shared" ref="AB4:AC19" si="0">Y4-V4</f>
        <v>1</v>
      </c>
      <c r="AC4" s="61">
        <f t="shared" si="0"/>
        <v>0.80000000000000071</v>
      </c>
    </row>
    <row r="5" spans="2:29" x14ac:dyDescent="0.3">
      <c r="B5" s="291" t="s">
        <v>431</v>
      </c>
      <c r="C5" s="292">
        <v>25.6</v>
      </c>
      <c r="D5" s="293">
        <v>24.1</v>
      </c>
      <c r="E5" s="293">
        <v>27.2</v>
      </c>
      <c r="F5" s="294">
        <v>25</v>
      </c>
      <c r="G5" s="61">
        <v>24</v>
      </c>
      <c r="H5" s="61">
        <v>26</v>
      </c>
      <c r="I5" s="294">
        <v>22.5</v>
      </c>
      <c r="J5" s="61">
        <v>22.9</v>
      </c>
      <c r="K5" s="61">
        <v>22.2</v>
      </c>
      <c r="L5" s="294">
        <v>23.2</v>
      </c>
      <c r="M5" s="61">
        <v>23.6</v>
      </c>
      <c r="N5" s="61">
        <v>22.8</v>
      </c>
      <c r="O5" s="294">
        <v>20.399999999999999</v>
      </c>
      <c r="P5" s="61">
        <v>19.8</v>
      </c>
      <c r="Q5" s="61">
        <v>21.1</v>
      </c>
      <c r="R5" s="295">
        <v>18.100000000000001</v>
      </c>
      <c r="S5" s="296">
        <v>17.899999999999999</v>
      </c>
      <c r="T5" s="296">
        <v>18.3</v>
      </c>
      <c r="U5" s="295">
        <v>19.899999999999999</v>
      </c>
      <c r="V5" s="296">
        <v>20.3</v>
      </c>
      <c r="W5" s="296">
        <v>19.5</v>
      </c>
      <c r="X5" s="295">
        <v>23.9</v>
      </c>
      <c r="Y5" s="296">
        <v>25.3</v>
      </c>
      <c r="Z5" s="296">
        <v>22.4</v>
      </c>
      <c r="AA5" s="294">
        <f t="shared" ref="AA5:AC26" si="1">X5-U5</f>
        <v>4</v>
      </c>
      <c r="AB5" s="61">
        <f t="shared" si="0"/>
        <v>5</v>
      </c>
      <c r="AC5" s="61">
        <f t="shared" si="0"/>
        <v>2.8999999999999986</v>
      </c>
    </row>
    <row r="6" spans="2:29" x14ac:dyDescent="0.3">
      <c r="B6" s="291" t="s">
        <v>432</v>
      </c>
      <c r="C6" s="292">
        <v>24.7</v>
      </c>
      <c r="D6" s="293">
        <v>23.4</v>
      </c>
      <c r="E6" s="298">
        <v>26</v>
      </c>
      <c r="F6" s="294">
        <v>24.5</v>
      </c>
      <c r="G6" s="61">
        <v>23.8</v>
      </c>
      <c r="H6" s="61">
        <v>25.2</v>
      </c>
      <c r="I6" s="294">
        <v>22.7</v>
      </c>
      <c r="J6" s="61">
        <v>22.7</v>
      </c>
      <c r="K6" s="61">
        <v>22.6</v>
      </c>
      <c r="L6" s="294">
        <v>23.3</v>
      </c>
      <c r="M6" s="61">
        <v>23.6</v>
      </c>
      <c r="N6" s="61">
        <v>23.1</v>
      </c>
      <c r="O6" s="294">
        <v>21</v>
      </c>
      <c r="P6" s="61">
        <v>21</v>
      </c>
      <c r="Q6" s="61">
        <v>21</v>
      </c>
      <c r="R6" s="295">
        <v>18.399999999999999</v>
      </c>
      <c r="S6" s="296">
        <v>18.2</v>
      </c>
      <c r="T6" s="296">
        <v>18.5</v>
      </c>
      <c r="U6" s="295">
        <v>19.7</v>
      </c>
      <c r="V6" s="297">
        <v>20</v>
      </c>
      <c r="W6" s="296">
        <v>19.399999999999999</v>
      </c>
      <c r="X6" s="295">
        <v>24.7</v>
      </c>
      <c r="Y6" s="296">
        <v>25.2</v>
      </c>
      <c r="Z6" s="296">
        <v>24.1</v>
      </c>
      <c r="AA6" s="294">
        <f t="shared" si="1"/>
        <v>5</v>
      </c>
      <c r="AB6" s="61">
        <f t="shared" si="0"/>
        <v>5.1999999999999993</v>
      </c>
      <c r="AC6" s="61">
        <f t="shared" si="0"/>
        <v>4.7000000000000028</v>
      </c>
    </row>
    <row r="7" spans="2:29" x14ac:dyDescent="0.3">
      <c r="B7" s="291" t="s">
        <v>433</v>
      </c>
      <c r="C7" s="292">
        <v>16.600000000000001</v>
      </c>
      <c r="D7" s="293">
        <v>16.8</v>
      </c>
      <c r="E7" s="293">
        <v>16.399999999999999</v>
      </c>
      <c r="F7" s="294">
        <v>16.3</v>
      </c>
      <c r="G7" s="61">
        <v>16.2</v>
      </c>
      <c r="H7" s="61">
        <v>16.3</v>
      </c>
      <c r="I7" s="294">
        <v>14.8</v>
      </c>
      <c r="J7" s="61">
        <v>14.9</v>
      </c>
      <c r="K7" s="61">
        <v>14.6</v>
      </c>
      <c r="L7" s="294">
        <v>14</v>
      </c>
      <c r="M7" s="61">
        <v>13.7</v>
      </c>
      <c r="N7" s="61">
        <v>14.3</v>
      </c>
      <c r="O7" s="294">
        <v>13.7</v>
      </c>
      <c r="P7" s="61">
        <v>13.1</v>
      </c>
      <c r="Q7" s="61">
        <v>14.3</v>
      </c>
      <c r="R7" s="295">
        <v>12.9</v>
      </c>
      <c r="S7" s="296">
        <v>12.6</v>
      </c>
      <c r="T7" s="296">
        <v>13.2</v>
      </c>
      <c r="U7" s="295">
        <v>14.8</v>
      </c>
      <c r="V7" s="296">
        <v>14.5</v>
      </c>
      <c r="W7" s="296">
        <v>15.2</v>
      </c>
      <c r="X7" s="295">
        <v>15.4</v>
      </c>
      <c r="Y7" s="296">
        <v>14.6</v>
      </c>
      <c r="Z7" s="296">
        <v>16.100000000000001</v>
      </c>
      <c r="AA7" s="294">
        <f t="shared" si="1"/>
        <v>0.59999999999999964</v>
      </c>
      <c r="AB7" s="61">
        <f t="shared" si="0"/>
        <v>9.9999999999999645E-2</v>
      </c>
      <c r="AC7" s="61">
        <f t="shared" si="0"/>
        <v>0.90000000000000213</v>
      </c>
    </row>
    <row r="8" spans="2:29" x14ac:dyDescent="0.3">
      <c r="B8" s="291" t="s">
        <v>434</v>
      </c>
      <c r="C8" s="292">
        <v>11.1</v>
      </c>
      <c r="D8" s="293">
        <v>8.5</v>
      </c>
      <c r="E8" s="293">
        <v>12.8</v>
      </c>
      <c r="F8" s="294">
        <v>11.5</v>
      </c>
      <c r="G8" s="61">
        <v>10.5</v>
      </c>
      <c r="H8" s="61">
        <v>12.1</v>
      </c>
      <c r="I8" s="294">
        <v>11.8</v>
      </c>
      <c r="J8" s="61">
        <v>9.6</v>
      </c>
      <c r="K8" s="61">
        <v>13.2</v>
      </c>
      <c r="L8" s="294">
        <v>10.3</v>
      </c>
      <c r="M8" s="61">
        <v>8.9</v>
      </c>
      <c r="N8" s="61">
        <v>11.3</v>
      </c>
      <c r="O8" s="294">
        <v>12.3</v>
      </c>
      <c r="P8" s="61">
        <v>8.9</v>
      </c>
      <c r="Q8" s="61">
        <v>14.6</v>
      </c>
      <c r="R8" s="295">
        <v>12.3</v>
      </c>
      <c r="S8" s="296">
        <v>10.3</v>
      </c>
      <c r="T8" s="296">
        <v>13.7</v>
      </c>
      <c r="U8" s="295">
        <v>13.9</v>
      </c>
      <c r="V8" s="296">
        <v>10.3</v>
      </c>
      <c r="W8" s="296">
        <v>16.3</v>
      </c>
      <c r="X8" s="295">
        <v>11.9</v>
      </c>
      <c r="Y8" s="296">
        <v>9.6999999999999993</v>
      </c>
      <c r="Z8" s="296">
        <v>13.4</v>
      </c>
      <c r="AA8" s="294">
        <f t="shared" si="1"/>
        <v>-2</v>
      </c>
      <c r="AB8" s="61">
        <f t="shared" si="0"/>
        <v>-0.60000000000000142</v>
      </c>
      <c r="AC8" s="61">
        <f t="shared" si="0"/>
        <v>-2.9000000000000004</v>
      </c>
    </row>
    <row r="9" spans="2:29" x14ac:dyDescent="0.3">
      <c r="B9" s="351" t="s">
        <v>1069</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row>
    <row r="10" spans="2:29" x14ac:dyDescent="0.3">
      <c r="B10" s="291" t="s">
        <v>58</v>
      </c>
      <c r="C10" s="292">
        <v>20.7</v>
      </c>
      <c r="D10" s="293">
        <v>24.6</v>
      </c>
      <c r="E10" s="293">
        <v>18.600000000000001</v>
      </c>
      <c r="F10" s="294">
        <v>20.6</v>
      </c>
      <c r="G10" s="61">
        <v>26.5</v>
      </c>
      <c r="H10" s="61">
        <v>17.5</v>
      </c>
      <c r="I10" s="294">
        <v>22.2</v>
      </c>
      <c r="J10" s="61">
        <v>29.7</v>
      </c>
      <c r="K10" s="61">
        <v>18.3</v>
      </c>
      <c r="L10" s="294">
        <v>20.6</v>
      </c>
      <c r="M10" s="61">
        <v>23.4</v>
      </c>
      <c r="N10" s="61">
        <v>19.2</v>
      </c>
      <c r="O10" s="294">
        <v>26.2</v>
      </c>
      <c r="P10" s="61">
        <v>27.1</v>
      </c>
      <c r="Q10" s="61">
        <v>25.7</v>
      </c>
      <c r="R10" s="295">
        <v>27.8</v>
      </c>
      <c r="S10" s="296">
        <v>28.6</v>
      </c>
      <c r="T10" s="296">
        <v>27.4</v>
      </c>
      <c r="U10" s="295">
        <v>30.1</v>
      </c>
      <c r="V10" s="296">
        <v>29.7</v>
      </c>
      <c r="W10" s="296">
        <v>30.3</v>
      </c>
      <c r="X10" s="295">
        <v>28.8</v>
      </c>
      <c r="Y10" s="296">
        <v>26.6</v>
      </c>
      <c r="Z10" s="296">
        <v>29.9</v>
      </c>
      <c r="AA10" s="294">
        <f>X10-U10</f>
        <v>-1.3000000000000007</v>
      </c>
      <c r="AB10" s="294">
        <f t="shared" ref="AB10:AC10" si="2">Y10-V10</f>
        <v>-3.0999999999999979</v>
      </c>
      <c r="AC10" s="294">
        <f t="shared" si="2"/>
        <v>-0.40000000000000213</v>
      </c>
    </row>
    <row r="11" spans="2:29" x14ac:dyDescent="0.3">
      <c r="B11" s="291" t="s">
        <v>57</v>
      </c>
      <c r="C11" s="292">
        <v>15.7</v>
      </c>
      <c r="D11" s="293" t="s">
        <v>53</v>
      </c>
      <c r="E11" s="293" t="s">
        <v>53</v>
      </c>
      <c r="F11" s="294">
        <v>14.6</v>
      </c>
      <c r="G11" s="293" t="s">
        <v>53</v>
      </c>
      <c r="H11" s="293" t="s">
        <v>53</v>
      </c>
      <c r="I11" s="294">
        <v>15.9</v>
      </c>
      <c r="J11" s="293" t="s">
        <v>53</v>
      </c>
      <c r="K11" s="293" t="s">
        <v>53</v>
      </c>
      <c r="L11" s="294">
        <v>15.8</v>
      </c>
      <c r="M11" s="293" t="s">
        <v>53</v>
      </c>
      <c r="N11" s="293" t="s">
        <v>53</v>
      </c>
      <c r="O11" s="294">
        <v>24.2</v>
      </c>
      <c r="P11" s="293" t="s">
        <v>53</v>
      </c>
      <c r="Q11" s="293" t="s">
        <v>53</v>
      </c>
      <c r="R11" s="295">
        <v>31.3</v>
      </c>
      <c r="S11" s="293" t="s">
        <v>53</v>
      </c>
      <c r="T11" s="293" t="s">
        <v>53</v>
      </c>
      <c r="U11" s="295">
        <v>32.5</v>
      </c>
      <c r="V11" s="293" t="s">
        <v>53</v>
      </c>
      <c r="W11" s="293" t="s">
        <v>53</v>
      </c>
      <c r="X11" s="295">
        <v>30</v>
      </c>
      <c r="Y11" s="293" t="s">
        <v>53</v>
      </c>
      <c r="Z11" s="293" t="s">
        <v>53</v>
      </c>
      <c r="AA11" s="294">
        <f t="shared" ref="AA11:AA13" si="3">X11-U11</f>
        <v>-2.5</v>
      </c>
      <c r="AB11" s="293" t="s">
        <v>53</v>
      </c>
      <c r="AC11" s="293" t="s">
        <v>53</v>
      </c>
    </row>
    <row r="12" spans="2:29" x14ac:dyDescent="0.3">
      <c r="B12" s="291" t="s">
        <v>61</v>
      </c>
      <c r="C12" s="292">
        <v>39.799999999999997</v>
      </c>
      <c r="D12" s="293" t="s">
        <v>53</v>
      </c>
      <c r="E12" s="293" t="s">
        <v>53</v>
      </c>
      <c r="F12" s="294">
        <v>40.1</v>
      </c>
      <c r="G12" s="293" t="s">
        <v>53</v>
      </c>
      <c r="H12" s="293" t="s">
        <v>53</v>
      </c>
      <c r="I12" s="294">
        <v>46.3</v>
      </c>
      <c r="J12" s="293" t="s">
        <v>53</v>
      </c>
      <c r="K12" s="293" t="s">
        <v>53</v>
      </c>
      <c r="L12" s="294">
        <v>42.3</v>
      </c>
      <c r="M12" s="293" t="s">
        <v>53</v>
      </c>
      <c r="N12" s="293" t="s">
        <v>53</v>
      </c>
      <c r="O12" s="294">
        <v>38</v>
      </c>
      <c r="P12" s="293" t="s">
        <v>53</v>
      </c>
      <c r="Q12" s="293" t="s">
        <v>53</v>
      </c>
      <c r="R12" s="295">
        <v>37.4</v>
      </c>
      <c r="S12" s="293" t="s">
        <v>53</v>
      </c>
      <c r="T12" s="293" t="s">
        <v>53</v>
      </c>
      <c r="U12" s="295">
        <v>35.200000000000003</v>
      </c>
      <c r="V12" s="293" t="s">
        <v>53</v>
      </c>
      <c r="W12" s="293" t="s">
        <v>53</v>
      </c>
      <c r="X12" s="295">
        <v>46.5</v>
      </c>
      <c r="Y12" s="293" t="s">
        <v>53</v>
      </c>
      <c r="Z12" s="293" t="s">
        <v>53</v>
      </c>
      <c r="AA12" s="294">
        <f t="shared" si="3"/>
        <v>11.299999999999997</v>
      </c>
      <c r="AB12" s="293" t="s">
        <v>53</v>
      </c>
      <c r="AC12" s="293" t="s">
        <v>53</v>
      </c>
    </row>
    <row r="13" spans="2:29" x14ac:dyDescent="0.3">
      <c r="B13" s="291" t="s">
        <v>64</v>
      </c>
      <c r="C13" s="292">
        <v>35.9</v>
      </c>
      <c r="D13" s="293" t="s">
        <v>53</v>
      </c>
      <c r="E13" s="293" t="s">
        <v>53</v>
      </c>
      <c r="F13" s="294">
        <v>37.700000000000003</v>
      </c>
      <c r="G13" s="293" t="s">
        <v>53</v>
      </c>
      <c r="H13" s="293" t="s">
        <v>53</v>
      </c>
      <c r="I13" s="294">
        <v>37.1</v>
      </c>
      <c r="J13" s="293" t="s">
        <v>53</v>
      </c>
      <c r="K13" s="293" t="s">
        <v>53</v>
      </c>
      <c r="L13" s="294">
        <v>3.9</v>
      </c>
      <c r="M13" s="293" t="s">
        <v>53</v>
      </c>
      <c r="N13" s="293" t="s">
        <v>53</v>
      </c>
      <c r="O13" s="294">
        <v>38</v>
      </c>
      <c r="P13" s="293" t="s">
        <v>53</v>
      </c>
      <c r="Q13" s="293" t="s">
        <v>53</v>
      </c>
      <c r="R13" s="295">
        <v>38</v>
      </c>
      <c r="S13" s="293" t="s">
        <v>53</v>
      </c>
      <c r="T13" s="293" t="s">
        <v>53</v>
      </c>
      <c r="U13" s="295">
        <v>37.799999999999997</v>
      </c>
      <c r="V13" s="293" t="s">
        <v>53</v>
      </c>
      <c r="W13" s="293" t="s">
        <v>53</v>
      </c>
      <c r="X13" s="295">
        <v>43.8</v>
      </c>
      <c r="Y13" s="293" t="s">
        <v>53</v>
      </c>
      <c r="Z13" s="293" t="s">
        <v>53</v>
      </c>
      <c r="AA13" s="294">
        <f t="shared" si="3"/>
        <v>6</v>
      </c>
      <c r="AB13" s="293" t="s">
        <v>53</v>
      </c>
      <c r="AC13" s="293" t="s">
        <v>53</v>
      </c>
    </row>
    <row r="14" spans="2:29" x14ac:dyDescent="0.3">
      <c r="B14" s="291" t="s">
        <v>28</v>
      </c>
      <c r="C14" s="294">
        <f t="shared" ref="C14:Z14" si="4">(C192-C$16)/C192*100</f>
        <v>35.263157894736842</v>
      </c>
      <c r="D14" s="61">
        <f t="shared" si="4"/>
        <v>35.294117647058819</v>
      </c>
      <c r="E14" s="61">
        <f t="shared" si="4"/>
        <v>35.751295336787564</v>
      </c>
      <c r="F14" s="294">
        <f t="shared" si="4"/>
        <v>30.978260869565215</v>
      </c>
      <c r="G14" s="61">
        <f t="shared" si="4"/>
        <v>29.834254143646415</v>
      </c>
      <c r="H14" s="61">
        <f t="shared" si="4"/>
        <v>31.550802139037426</v>
      </c>
      <c r="I14" s="294">
        <f t="shared" si="4"/>
        <v>29.142857142857142</v>
      </c>
      <c r="J14" s="61">
        <f t="shared" si="4"/>
        <v>29.142857142857142</v>
      </c>
      <c r="K14" s="61">
        <f t="shared" si="4"/>
        <v>29.714285714285708</v>
      </c>
      <c r="L14" s="294">
        <f t="shared" si="4"/>
        <v>31.073446327683619</v>
      </c>
      <c r="M14" s="61">
        <f t="shared" si="4"/>
        <v>29.479768786127174</v>
      </c>
      <c r="N14" s="61">
        <f t="shared" si="4"/>
        <v>31.666666666666664</v>
      </c>
      <c r="O14" s="294">
        <f t="shared" si="4"/>
        <v>38.020833333333329</v>
      </c>
      <c r="P14" s="61">
        <f t="shared" si="4"/>
        <v>37.967914438502675</v>
      </c>
      <c r="Q14" s="61">
        <f t="shared" si="4"/>
        <v>38.265306122448983</v>
      </c>
      <c r="R14" s="299">
        <f t="shared" si="4"/>
        <v>40</v>
      </c>
      <c r="S14" s="300">
        <f t="shared" si="4"/>
        <v>40</v>
      </c>
      <c r="T14" s="300">
        <f t="shared" si="4"/>
        <v>40</v>
      </c>
      <c r="U14" s="299">
        <f t="shared" si="4"/>
        <v>43.055555555555557</v>
      </c>
      <c r="V14" s="300">
        <f t="shared" si="4"/>
        <v>45.32710280373832</v>
      </c>
      <c r="W14" s="300">
        <f t="shared" si="4"/>
        <v>41.284403669724767</v>
      </c>
      <c r="X14" s="299">
        <f t="shared" si="4"/>
        <v>33.816425120772948</v>
      </c>
      <c r="Y14" s="299">
        <f t="shared" si="4"/>
        <v>33.823529411764703</v>
      </c>
      <c r="Z14" s="299">
        <f t="shared" si="4"/>
        <v>33.809523809523803</v>
      </c>
      <c r="AA14" s="294">
        <f t="shared" si="1"/>
        <v>-9.2391304347826093</v>
      </c>
      <c r="AB14" s="61">
        <f t="shared" si="0"/>
        <v>-11.503573391973617</v>
      </c>
      <c r="AC14" s="61">
        <f t="shared" si="0"/>
        <v>-7.4748798602009643</v>
      </c>
    </row>
    <row r="15" spans="2:29" x14ac:dyDescent="0.3">
      <c r="B15" s="291" t="s">
        <v>29</v>
      </c>
      <c r="C15" s="294">
        <f t="shared" ref="C15:Z15" si="5">(C193-C$16)/C193*100</f>
        <v>67.716535433070874</v>
      </c>
      <c r="D15" s="61">
        <f t="shared" si="5"/>
        <v>65.91549295774648</v>
      </c>
      <c r="E15" s="61">
        <f t="shared" si="5"/>
        <v>69.533169533169541</v>
      </c>
      <c r="F15" s="294">
        <f t="shared" si="5"/>
        <v>66.490765171503966</v>
      </c>
      <c r="G15" s="61">
        <f t="shared" si="5"/>
        <v>63.920454545454554</v>
      </c>
      <c r="H15" s="61">
        <f t="shared" si="5"/>
        <v>68.395061728395063</v>
      </c>
      <c r="I15" s="294">
        <f t="shared" si="5"/>
        <v>66.844919786096256</v>
      </c>
      <c r="J15" s="61">
        <f t="shared" si="5"/>
        <v>64.87252124645893</v>
      </c>
      <c r="K15" s="61">
        <f t="shared" si="5"/>
        <v>68.860759493670884</v>
      </c>
      <c r="L15" s="294">
        <f t="shared" si="5"/>
        <v>67.115902964959574</v>
      </c>
      <c r="M15" s="61">
        <f t="shared" si="5"/>
        <v>65.142857142857153</v>
      </c>
      <c r="N15" s="61">
        <f t="shared" si="5"/>
        <v>68.54219948849105</v>
      </c>
      <c r="O15" s="294">
        <f t="shared" si="5"/>
        <v>68.010752688172047</v>
      </c>
      <c r="P15" s="61">
        <f t="shared" si="5"/>
        <v>66.762177650429805</v>
      </c>
      <c r="Q15" s="61">
        <f t="shared" si="5"/>
        <v>69.289340101522839</v>
      </c>
      <c r="R15" s="299">
        <f t="shared" si="5"/>
        <v>69.518716577540104</v>
      </c>
      <c r="S15" s="300">
        <f t="shared" si="5"/>
        <v>68.907563025210081</v>
      </c>
      <c r="T15" s="300">
        <f t="shared" si="5"/>
        <v>70.076726342710998</v>
      </c>
      <c r="U15" s="299">
        <f t="shared" si="5"/>
        <v>70.361445783132524</v>
      </c>
      <c r="V15" s="300">
        <f t="shared" si="5"/>
        <v>70.895522388059703</v>
      </c>
      <c r="W15" s="300">
        <f t="shared" si="5"/>
        <v>70.09345794392523</v>
      </c>
      <c r="X15" s="299">
        <f t="shared" si="5"/>
        <v>68.433179723502306</v>
      </c>
      <c r="Y15" s="299">
        <f t="shared" si="5"/>
        <v>67.312348668280876</v>
      </c>
      <c r="Z15" s="299">
        <f t="shared" si="5"/>
        <v>69.383259911894285</v>
      </c>
      <c r="AA15" s="294">
        <f t="shared" si="1"/>
        <v>-1.9282660596302179</v>
      </c>
      <c r="AB15" s="61">
        <f t="shared" si="0"/>
        <v>-3.5831737197788271</v>
      </c>
      <c r="AC15" s="61">
        <f t="shared" si="0"/>
        <v>-0.71019803203094511</v>
      </c>
    </row>
    <row r="16" spans="2:29" x14ac:dyDescent="0.3">
      <c r="B16" s="301" t="s">
        <v>30</v>
      </c>
      <c r="C16" s="302">
        <v>12.3</v>
      </c>
      <c r="D16" s="303">
        <v>12.1</v>
      </c>
      <c r="E16" s="303">
        <v>12.4</v>
      </c>
      <c r="F16" s="304">
        <v>12.7</v>
      </c>
      <c r="G16" s="305">
        <v>12.7</v>
      </c>
      <c r="H16" s="305">
        <v>12.8</v>
      </c>
      <c r="I16" s="304">
        <v>12.4</v>
      </c>
      <c r="J16" s="305">
        <v>12.4</v>
      </c>
      <c r="K16" s="305">
        <v>12.3</v>
      </c>
      <c r="L16" s="304">
        <v>12.2</v>
      </c>
      <c r="M16" s="305">
        <v>12.2</v>
      </c>
      <c r="N16" s="305">
        <v>12.3</v>
      </c>
      <c r="O16" s="304">
        <v>11.9</v>
      </c>
      <c r="P16" s="305">
        <v>11.6</v>
      </c>
      <c r="Q16" s="305">
        <v>12.1</v>
      </c>
      <c r="R16" s="304">
        <v>11.4</v>
      </c>
      <c r="S16" s="305">
        <v>11.1</v>
      </c>
      <c r="T16" s="305">
        <v>11.7</v>
      </c>
      <c r="U16" s="304">
        <v>12.3</v>
      </c>
      <c r="V16" s="305">
        <v>11.7</v>
      </c>
      <c r="W16" s="305">
        <v>12.8</v>
      </c>
      <c r="X16" s="304">
        <v>13.7</v>
      </c>
      <c r="Y16" s="305">
        <v>13.5</v>
      </c>
      <c r="Z16" s="305">
        <v>13.9</v>
      </c>
      <c r="AA16" s="294">
        <f t="shared" si="1"/>
        <v>1.3999999999999986</v>
      </c>
      <c r="AB16" s="61">
        <f t="shared" si="0"/>
        <v>1.8000000000000007</v>
      </c>
      <c r="AC16" s="61">
        <f t="shared" si="0"/>
        <v>1.0999999999999996</v>
      </c>
    </row>
    <row r="17" spans="2:29" x14ac:dyDescent="0.3">
      <c r="B17" s="301" t="s">
        <v>31</v>
      </c>
      <c r="C17" s="302">
        <v>16.3</v>
      </c>
      <c r="D17" s="303">
        <v>12.3</v>
      </c>
      <c r="E17" s="303">
        <v>20.2</v>
      </c>
      <c r="F17" s="304">
        <v>19.399999999999999</v>
      </c>
      <c r="G17" s="305">
        <v>18.100000000000001</v>
      </c>
      <c r="H17" s="305">
        <v>20.6</v>
      </c>
      <c r="I17" s="304">
        <v>16.899999999999999</v>
      </c>
      <c r="J17" s="305">
        <v>16.5</v>
      </c>
      <c r="K17" s="305">
        <v>17.2</v>
      </c>
      <c r="L17" s="304">
        <v>19.8</v>
      </c>
      <c r="M17" s="305">
        <v>19.899999999999999</v>
      </c>
      <c r="N17" s="305">
        <v>19.7</v>
      </c>
      <c r="O17" s="304">
        <v>20.6</v>
      </c>
      <c r="P17" s="305">
        <v>19.399999999999999</v>
      </c>
      <c r="Q17" s="305">
        <v>22</v>
      </c>
      <c r="R17" s="304">
        <v>17.899999999999999</v>
      </c>
      <c r="S17" s="305">
        <v>16.899999999999999</v>
      </c>
      <c r="T17" s="305">
        <v>19</v>
      </c>
      <c r="U17" s="304">
        <v>17.399999999999999</v>
      </c>
      <c r="V17" s="305">
        <v>17.2</v>
      </c>
      <c r="W17" s="305">
        <v>17.600000000000001</v>
      </c>
      <c r="X17" s="304">
        <v>22.1</v>
      </c>
      <c r="Y17" s="305">
        <v>24.1</v>
      </c>
      <c r="Z17" s="305">
        <v>20</v>
      </c>
      <c r="AA17" s="294">
        <f t="shared" si="1"/>
        <v>4.7000000000000028</v>
      </c>
      <c r="AB17" s="61">
        <f t="shared" si="0"/>
        <v>6.9000000000000021</v>
      </c>
      <c r="AC17" s="61">
        <f t="shared" si="0"/>
        <v>2.3999999999999986</v>
      </c>
    </row>
    <row r="18" spans="2:29" x14ac:dyDescent="0.3">
      <c r="B18" s="301" t="s">
        <v>32</v>
      </c>
      <c r="C18" s="302">
        <v>23</v>
      </c>
      <c r="D18" s="303">
        <v>23</v>
      </c>
      <c r="E18" s="303">
        <v>23.1</v>
      </c>
      <c r="F18" s="304">
        <v>22.7</v>
      </c>
      <c r="G18" s="305">
        <v>22.4</v>
      </c>
      <c r="H18" s="305">
        <v>23</v>
      </c>
      <c r="I18" s="304">
        <v>20.5</v>
      </c>
      <c r="J18" s="305">
        <v>23.1</v>
      </c>
      <c r="K18" s="305">
        <v>17.7</v>
      </c>
      <c r="L18" s="304">
        <v>18.8</v>
      </c>
      <c r="M18" s="305">
        <v>19.600000000000001</v>
      </c>
      <c r="N18" s="305">
        <v>18</v>
      </c>
      <c r="O18" s="304">
        <v>17.899999999999999</v>
      </c>
      <c r="P18" s="305">
        <v>18.5</v>
      </c>
      <c r="Q18" s="305">
        <v>17.399999999999999</v>
      </c>
      <c r="R18" s="304">
        <v>17.3</v>
      </c>
      <c r="S18" s="305">
        <v>17.600000000000001</v>
      </c>
      <c r="T18" s="305">
        <v>16.899999999999999</v>
      </c>
      <c r="U18" s="304">
        <v>18</v>
      </c>
      <c r="V18" s="305">
        <v>18</v>
      </c>
      <c r="W18" s="305">
        <v>18.100000000000001</v>
      </c>
      <c r="X18" s="304">
        <v>18.899999999999999</v>
      </c>
      <c r="Y18" s="305">
        <v>18.8</v>
      </c>
      <c r="Z18" s="305">
        <v>19.100000000000001</v>
      </c>
      <c r="AA18" s="294">
        <f t="shared" si="1"/>
        <v>0.89999999999999858</v>
      </c>
      <c r="AB18" s="61">
        <f t="shared" si="0"/>
        <v>0.80000000000000071</v>
      </c>
      <c r="AC18" s="61">
        <f t="shared" si="0"/>
        <v>1</v>
      </c>
    </row>
    <row r="19" spans="2:29" x14ac:dyDescent="0.3">
      <c r="B19" s="301" t="s">
        <v>33</v>
      </c>
      <c r="C19" s="302">
        <v>20.5</v>
      </c>
      <c r="D19" s="303">
        <v>18.100000000000001</v>
      </c>
      <c r="E19" s="303">
        <v>22.9</v>
      </c>
      <c r="F19" s="304">
        <v>20.2</v>
      </c>
      <c r="G19" s="305">
        <v>19.600000000000001</v>
      </c>
      <c r="H19" s="305">
        <v>20.9</v>
      </c>
      <c r="I19" s="304">
        <v>21.9</v>
      </c>
      <c r="J19" s="305">
        <v>20.7</v>
      </c>
      <c r="K19" s="305">
        <v>23.2</v>
      </c>
      <c r="L19" s="304">
        <v>22.9</v>
      </c>
      <c r="M19" s="305">
        <v>23.8</v>
      </c>
      <c r="N19" s="305">
        <v>22</v>
      </c>
      <c r="O19" s="304">
        <v>18.399999999999999</v>
      </c>
      <c r="P19" s="305">
        <v>21.3</v>
      </c>
      <c r="Q19" s="305">
        <v>15.1</v>
      </c>
      <c r="R19" s="304">
        <v>15.5</v>
      </c>
      <c r="S19" s="305">
        <v>15.8</v>
      </c>
      <c r="T19" s="305">
        <v>15.2</v>
      </c>
      <c r="U19" s="304">
        <v>17.3</v>
      </c>
      <c r="V19" s="305">
        <v>17.100000000000001</v>
      </c>
      <c r="W19" s="305">
        <v>17.5</v>
      </c>
      <c r="X19" s="304">
        <v>25.3</v>
      </c>
      <c r="Y19" s="305">
        <v>24.9</v>
      </c>
      <c r="Z19" s="305">
        <v>25.7</v>
      </c>
      <c r="AA19" s="294">
        <f t="shared" si="1"/>
        <v>8</v>
      </c>
      <c r="AB19" s="61">
        <f t="shared" si="0"/>
        <v>7.7999999999999972</v>
      </c>
      <c r="AC19" s="61">
        <f t="shared" si="0"/>
        <v>8.1999999999999993</v>
      </c>
    </row>
    <row r="20" spans="2:29" x14ac:dyDescent="0.3">
      <c r="B20" s="301" t="s">
        <v>395</v>
      </c>
      <c r="C20" s="302">
        <v>20.8</v>
      </c>
      <c r="D20" s="303">
        <v>18.399999999999999</v>
      </c>
      <c r="E20" s="303">
        <v>23.3</v>
      </c>
      <c r="F20" s="304">
        <v>21.4</v>
      </c>
      <c r="G20" s="305">
        <v>20.5</v>
      </c>
      <c r="H20" s="305">
        <v>22.4</v>
      </c>
      <c r="I20" s="304">
        <v>19.7</v>
      </c>
      <c r="J20" s="305">
        <v>20.3</v>
      </c>
      <c r="K20" s="305">
        <v>19</v>
      </c>
      <c r="L20" s="304">
        <v>20.2</v>
      </c>
      <c r="M20" s="305">
        <v>20.9</v>
      </c>
      <c r="N20" s="305">
        <v>19.5</v>
      </c>
      <c r="O20" s="304">
        <v>18.3</v>
      </c>
      <c r="P20" s="305">
        <v>18.5</v>
      </c>
      <c r="Q20" s="305">
        <v>18</v>
      </c>
      <c r="R20" s="304">
        <v>16.7</v>
      </c>
      <c r="S20" s="305">
        <v>16.5</v>
      </c>
      <c r="T20" s="305">
        <v>16.899999999999999</v>
      </c>
      <c r="U20" s="304">
        <v>17.7</v>
      </c>
      <c r="V20" s="305">
        <v>17.7</v>
      </c>
      <c r="W20" s="305">
        <v>17.7</v>
      </c>
      <c r="X20" s="304">
        <v>21.2</v>
      </c>
      <c r="Y20" s="305">
        <v>22.4</v>
      </c>
      <c r="Z20" s="305">
        <v>19.899999999999999</v>
      </c>
      <c r="AA20" s="294">
        <f t="shared" si="1"/>
        <v>3.5</v>
      </c>
      <c r="AB20" s="61">
        <f t="shared" si="1"/>
        <v>4.6999999999999993</v>
      </c>
      <c r="AC20" s="61">
        <f t="shared" si="1"/>
        <v>2.1999999999999993</v>
      </c>
    </row>
    <row r="21" spans="2:29" x14ac:dyDescent="0.3">
      <c r="B21" s="301" t="s">
        <v>396</v>
      </c>
      <c r="C21" s="302">
        <v>20.100000000000001</v>
      </c>
      <c r="D21" s="303">
        <v>18.100000000000001</v>
      </c>
      <c r="E21" s="303">
        <v>22.1</v>
      </c>
      <c r="F21" s="304">
        <v>20.8</v>
      </c>
      <c r="G21" s="305">
        <v>20.2</v>
      </c>
      <c r="H21" s="305">
        <v>21.5</v>
      </c>
      <c r="I21" s="304">
        <v>19.899999999999999</v>
      </c>
      <c r="J21" s="305">
        <v>20.399999999999999</v>
      </c>
      <c r="K21" s="305">
        <v>19.399999999999999</v>
      </c>
      <c r="L21" s="304">
        <v>20.5</v>
      </c>
      <c r="M21" s="305">
        <v>21.2</v>
      </c>
      <c r="N21" s="305">
        <v>19.8</v>
      </c>
      <c r="O21" s="304">
        <v>19</v>
      </c>
      <c r="P21" s="305">
        <v>19.7</v>
      </c>
      <c r="Q21" s="305">
        <v>18.2</v>
      </c>
      <c r="R21" s="304">
        <v>17</v>
      </c>
      <c r="S21" s="305">
        <v>16.8</v>
      </c>
      <c r="T21" s="305">
        <v>17.100000000000001</v>
      </c>
      <c r="U21" s="304">
        <v>17.600000000000001</v>
      </c>
      <c r="V21" s="305">
        <v>17.399999999999999</v>
      </c>
      <c r="W21" s="305">
        <v>17.7</v>
      </c>
      <c r="X21" s="304">
        <v>22.1</v>
      </c>
      <c r="Y21" s="305">
        <v>22.5</v>
      </c>
      <c r="Z21" s="305">
        <v>21.6</v>
      </c>
      <c r="AA21" s="294">
        <f t="shared" si="1"/>
        <v>4.5</v>
      </c>
      <c r="AB21" s="61">
        <f t="shared" si="1"/>
        <v>5.1000000000000014</v>
      </c>
      <c r="AC21" s="61">
        <f t="shared" si="1"/>
        <v>3.9000000000000021</v>
      </c>
    </row>
    <row r="22" spans="2:29" x14ac:dyDescent="0.3">
      <c r="B22" s="301" t="s">
        <v>397</v>
      </c>
      <c r="C22" s="302">
        <v>12.8</v>
      </c>
      <c r="D22" s="303">
        <v>12</v>
      </c>
      <c r="E22" s="303">
        <v>13.6</v>
      </c>
      <c r="F22" s="304">
        <v>14.8</v>
      </c>
      <c r="G22" s="305">
        <v>11.2</v>
      </c>
      <c r="H22" s="305">
        <v>18.5</v>
      </c>
      <c r="I22" s="304">
        <v>14.5</v>
      </c>
      <c r="J22" s="305">
        <v>12.6</v>
      </c>
      <c r="K22" s="305">
        <v>16.5</v>
      </c>
      <c r="L22" s="304">
        <v>14</v>
      </c>
      <c r="M22" s="305">
        <v>12.9</v>
      </c>
      <c r="N22" s="305">
        <v>15.1</v>
      </c>
      <c r="O22" s="304">
        <v>14.7</v>
      </c>
      <c r="P22" s="305">
        <v>14.9</v>
      </c>
      <c r="Q22" s="305">
        <v>14.6</v>
      </c>
      <c r="R22" s="304">
        <v>13</v>
      </c>
      <c r="S22" s="305">
        <v>13</v>
      </c>
      <c r="T22" s="305">
        <v>13</v>
      </c>
      <c r="U22" s="304">
        <v>14.6</v>
      </c>
      <c r="V22" s="305">
        <v>14</v>
      </c>
      <c r="W22" s="305">
        <v>15.2</v>
      </c>
      <c r="X22" s="304">
        <v>21.6</v>
      </c>
      <c r="Y22" s="305">
        <v>20.2</v>
      </c>
      <c r="Z22" s="305">
        <v>23.1</v>
      </c>
      <c r="AA22" s="294">
        <f t="shared" si="1"/>
        <v>7.0000000000000018</v>
      </c>
      <c r="AB22" s="61">
        <f t="shared" si="1"/>
        <v>6.1999999999999993</v>
      </c>
      <c r="AC22" s="61">
        <f t="shared" si="1"/>
        <v>7.9000000000000021</v>
      </c>
    </row>
    <row r="23" spans="2:29" x14ac:dyDescent="0.3">
      <c r="B23" s="301" t="s">
        <v>398</v>
      </c>
      <c r="C23" s="302">
        <v>11.7</v>
      </c>
      <c r="D23" s="303">
        <v>11.9</v>
      </c>
      <c r="E23" s="303">
        <v>11.5</v>
      </c>
      <c r="F23" s="304">
        <v>12.2</v>
      </c>
      <c r="G23" s="305">
        <v>12.5</v>
      </c>
      <c r="H23" s="305">
        <v>11.9</v>
      </c>
      <c r="I23" s="304">
        <v>11.5</v>
      </c>
      <c r="J23" s="305">
        <v>11.4</v>
      </c>
      <c r="K23" s="305">
        <v>11.7</v>
      </c>
      <c r="L23" s="304">
        <v>11.3</v>
      </c>
      <c r="M23" s="305">
        <v>10.9</v>
      </c>
      <c r="N23" s="305">
        <v>11.7</v>
      </c>
      <c r="O23" s="304">
        <v>10.199999999999999</v>
      </c>
      <c r="P23" s="305">
        <v>9.6</v>
      </c>
      <c r="Q23" s="305">
        <v>10.8</v>
      </c>
      <c r="R23" s="304">
        <v>10.1</v>
      </c>
      <c r="S23" s="305">
        <v>9.9</v>
      </c>
      <c r="T23" s="305">
        <v>10.4</v>
      </c>
      <c r="U23" s="304">
        <v>11</v>
      </c>
      <c r="V23" s="305">
        <v>10.7</v>
      </c>
      <c r="W23" s="305">
        <v>11.4</v>
      </c>
      <c r="X23" s="304">
        <v>11.8</v>
      </c>
      <c r="Y23" s="305">
        <v>11.2</v>
      </c>
      <c r="Z23" s="305">
        <v>12.5</v>
      </c>
      <c r="AA23" s="294">
        <f t="shared" si="1"/>
        <v>0.80000000000000071</v>
      </c>
      <c r="AB23" s="61">
        <f t="shared" si="1"/>
        <v>0.5</v>
      </c>
      <c r="AC23" s="61">
        <f t="shared" si="1"/>
        <v>1.0999999999999996</v>
      </c>
    </row>
    <row r="24" spans="2:29" x14ac:dyDescent="0.3">
      <c r="B24" s="301" t="s">
        <v>399</v>
      </c>
      <c r="C24" s="302">
        <v>10.199999999999999</v>
      </c>
      <c r="D24" s="303">
        <v>11.6</v>
      </c>
      <c r="E24" s="303">
        <v>8.9</v>
      </c>
      <c r="F24" s="304">
        <v>9.5</v>
      </c>
      <c r="G24" s="305">
        <v>10.5</v>
      </c>
      <c r="H24" s="305">
        <v>8.6</v>
      </c>
      <c r="I24" s="304">
        <v>9.4</v>
      </c>
      <c r="J24" s="305">
        <v>10.5</v>
      </c>
      <c r="K24" s="305">
        <v>8.4</v>
      </c>
      <c r="L24" s="304">
        <v>9.6</v>
      </c>
      <c r="M24" s="305">
        <v>9.6999999999999993</v>
      </c>
      <c r="N24" s="305">
        <v>9.5</v>
      </c>
      <c r="O24" s="304">
        <v>9.8000000000000007</v>
      </c>
      <c r="P24" s="305">
        <v>10.199999999999999</v>
      </c>
      <c r="Q24" s="305">
        <v>9.4</v>
      </c>
      <c r="R24" s="304">
        <v>9.6999999999999993</v>
      </c>
      <c r="S24" s="305">
        <v>10</v>
      </c>
      <c r="T24" s="305">
        <v>9.5</v>
      </c>
      <c r="U24" s="304">
        <v>10</v>
      </c>
      <c r="V24" s="305">
        <v>10.199999999999999</v>
      </c>
      <c r="W24" s="305">
        <v>9.8000000000000007</v>
      </c>
      <c r="X24" s="304">
        <v>12</v>
      </c>
      <c r="Y24" s="305">
        <v>12.3</v>
      </c>
      <c r="Z24" s="305">
        <v>11.7</v>
      </c>
      <c r="AA24" s="294">
        <f t="shared" si="1"/>
        <v>2</v>
      </c>
      <c r="AB24" s="61">
        <f t="shared" si="1"/>
        <v>2.1000000000000014</v>
      </c>
      <c r="AC24" s="61">
        <f t="shared" si="1"/>
        <v>1.8999999999999986</v>
      </c>
    </row>
    <row r="25" spans="2:29" x14ac:dyDescent="0.3">
      <c r="B25" s="301" t="s">
        <v>400</v>
      </c>
      <c r="C25" s="302">
        <v>11.6</v>
      </c>
      <c r="D25" s="303">
        <v>11.9</v>
      </c>
      <c r="E25" s="303">
        <v>11.3</v>
      </c>
      <c r="F25" s="304">
        <v>12</v>
      </c>
      <c r="G25" s="305">
        <v>12</v>
      </c>
      <c r="H25" s="305">
        <v>12.1</v>
      </c>
      <c r="I25" s="304">
        <v>11.5</v>
      </c>
      <c r="J25" s="305">
        <v>11.4</v>
      </c>
      <c r="K25" s="305">
        <v>11.6</v>
      </c>
      <c r="L25" s="304">
        <v>11.3</v>
      </c>
      <c r="M25" s="305">
        <v>10.9</v>
      </c>
      <c r="N25" s="305">
        <v>11.6</v>
      </c>
      <c r="O25" s="304">
        <v>10.7</v>
      </c>
      <c r="P25" s="305">
        <v>10.4</v>
      </c>
      <c r="Q25" s="305">
        <v>11</v>
      </c>
      <c r="R25" s="304">
        <v>10.3</v>
      </c>
      <c r="S25" s="305">
        <v>10.199999999999999</v>
      </c>
      <c r="T25" s="305">
        <v>10.4</v>
      </c>
      <c r="U25" s="304">
        <v>11.2</v>
      </c>
      <c r="V25" s="305">
        <v>11</v>
      </c>
      <c r="W25" s="305">
        <v>11.4</v>
      </c>
      <c r="X25" s="304">
        <v>12.7</v>
      </c>
      <c r="Y25" s="305">
        <v>12.3</v>
      </c>
      <c r="Z25" s="305">
        <v>13</v>
      </c>
      <c r="AA25" s="294">
        <f t="shared" si="1"/>
        <v>1.5</v>
      </c>
      <c r="AB25" s="61">
        <f t="shared" si="1"/>
        <v>1.3000000000000007</v>
      </c>
      <c r="AC25" s="61">
        <f t="shared" si="1"/>
        <v>1.5999999999999996</v>
      </c>
    </row>
    <row r="26" spans="2:29" x14ac:dyDescent="0.3">
      <c r="B26" s="301" t="s">
        <v>401</v>
      </c>
      <c r="C26" s="302">
        <v>5.6</v>
      </c>
      <c r="D26" s="303">
        <v>3.4</v>
      </c>
      <c r="E26" s="303">
        <v>7</v>
      </c>
      <c r="F26" s="304">
        <v>5.7</v>
      </c>
      <c r="G26" s="305">
        <v>4.3</v>
      </c>
      <c r="H26" s="305">
        <v>6.5</v>
      </c>
      <c r="I26" s="304">
        <v>6.9</v>
      </c>
      <c r="J26" s="305">
        <v>4.9000000000000004</v>
      </c>
      <c r="K26" s="305">
        <v>8.3000000000000007</v>
      </c>
      <c r="L26" s="304">
        <v>6.4</v>
      </c>
      <c r="M26" s="305">
        <v>5.2</v>
      </c>
      <c r="N26" s="305">
        <v>7.1</v>
      </c>
      <c r="O26" s="304">
        <v>8.6999999999999993</v>
      </c>
      <c r="P26" s="305">
        <v>6.1</v>
      </c>
      <c r="Q26" s="305">
        <v>10.5</v>
      </c>
      <c r="R26" s="304">
        <v>9.5</v>
      </c>
      <c r="S26" s="305">
        <v>7.3</v>
      </c>
      <c r="T26" s="305">
        <v>10.9</v>
      </c>
      <c r="U26" s="304">
        <v>10.3</v>
      </c>
      <c r="V26" s="305">
        <v>6.8</v>
      </c>
      <c r="W26" s="305">
        <v>12.6</v>
      </c>
      <c r="X26" s="304">
        <v>8.1</v>
      </c>
      <c r="Y26" s="305">
        <v>6.1</v>
      </c>
      <c r="Z26" s="305">
        <v>9.5</v>
      </c>
      <c r="AA26" s="294">
        <f t="shared" si="1"/>
        <v>-2.2000000000000011</v>
      </c>
      <c r="AB26" s="61">
        <f t="shared" si="1"/>
        <v>-0.70000000000000018</v>
      </c>
      <c r="AC26" s="61">
        <f t="shared" si="1"/>
        <v>-3.0999999999999996</v>
      </c>
    </row>
    <row r="27" spans="2:29" x14ac:dyDescent="0.3">
      <c r="B27" s="301" t="s">
        <v>350</v>
      </c>
      <c r="C27" s="354">
        <v>4158</v>
      </c>
      <c r="D27" s="354"/>
      <c r="E27" s="354"/>
      <c r="F27" s="354">
        <v>4171</v>
      </c>
      <c r="G27" s="354"/>
      <c r="H27" s="354"/>
      <c r="I27" s="354">
        <v>4310</v>
      </c>
      <c r="J27" s="354"/>
      <c r="K27" s="354"/>
      <c r="L27" s="354">
        <v>4477</v>
      </c>
      <c r="M27" s="354"/>
      <c r="N27" s="354"/>
      <c r="O27" s="354">
        <v>4872</v>
      </c>
      <c r="P27" s="354"/>
      <c r="Q27" s="354"/>
      <c r="R27" s="354">
        <v>5222</v>
      </c>
      <c r="S27" s="354"/>
      <c r="T27" s="354"/>
      <c r="U27" s="354">
        <v>5084</v>
      </c>
      <c r="V27" s="354"/>
      <c r="W27" s="354"/>
      <c r="X27" s="354">
        <v>5291</v>
      </c>
      <c r="Y27" s="354"/>
      <c r="Z27" s="354"/>
      <c r="AA27" s="355">
        <f>X27-U27</f>
        <v>207</v>
      </c>
      <c r="AB27" s="355"/>
      <c r="AC27" s="355"/>
    </row>
    <row r="28" spans="2:29" x14ac:dyDescent="0.3">
      <c r="B28" s="291" t="s">
        <v>34</v>
      </c>
      <c r="C28" s="354">
        <v>6132</v>
      </c>
      <c r="D28" s="354"/>
      <c r="E28" s="354"/>
      <c r="F28" s="353">
        <v>6280</v>
      </c>
      <c r="G28" s="353"/>
      <c r="H28" s="353"/>
      <c r="I28" s="353">
        <v>5763</v>
      </c>
      <c r="J28" s="353"/>
      <c r="K28" s="353"/>
      <c r="L28" s="353">
        <v>5846</v>
      </c>
      <c r="M28" s="353"/>
      <c r="N28" s="353"/>
      <c r="O28" s="353">
        <v>6302</v>
      </c>
      <c r="P28" s="353"/>
      <c r="Q28" s="353"/>
      <c r="R28" s="353">
        <v>6046</v>
      </c>
      <c r="S28" s="353"/>
      <c r="T28" s="353"/>
      <c r="U28" s="354">
        <v>5655</v>
      </c>
      <c r="V28" s="354"/>
      <c r="W28" s="354"/>
      <c r="X28" s="354">
        <v>5896</v>
      </c>
      <c r="Y28" s="354"/>
      <c r="Z28" s="354"/>
      <c r="AA28" s="355">
        <f t="shared" ref="AA28:AA30" si="6">X28-U28</f>
        <v>241</v>
      </c>
      <c r="AB28" s="355"/>
      <c r="AC28" s="355"/>
    </row>
    <row r="29" spans="2:29" x14ac:dyDescent="0.3">
      <c r="B29" s="291" t="s">
        <v>351</v>
      </c>
      <c r="C29" s="354">
        <v>8732</v>
      </c>
      <c r="D29" s="354"/>
      <c r="E29" s="354"/>
      <c r="F29" s="353">
        <v>8758</v>
      </c>
      <c r="G29" s="353"/>
      <c r="H29" s="353"/>
      <c r="I29" s="353">
        <v>9051</v>
      </c>
      <c r="J29" s="353"/>
      <c r="K29" s="353"/>
      <c r="L29" s="353">
        <v>9402</v>
      </c>
      <c r="M29" s="353"/>
      <c r="N29" s="353"/>
      <c r="O29" s="353">
        <v>10230</v>
      </c>
      <c r="P29" s="353"/>
      <c r="Q29" s="353"/>
      <c r="R29" s="353">
        <v>10966</v>
      </c>
      <c r="S29" s="353"/>
      <c r="T29" s="353"/>
      <c r="U29" s="354">
        <v>10676</v>
      </c>
      <c r="V29" s="354"/>
      <c r="W29" s="354"/>
      <c r="X29" s="354">
        <v>11111</v>
      </c>
      <c r="Y29" s="354"/>
      <c r="Z29" s="354"/>
      <c r="AA29" s="355">
        <f t="shared" si="6"/>
        <v>435</v>
      </c>
      <c r="AB29" s="355"/>
      <c r="AC29" s="355"/>
    </row>
    <row r="30" spans="2:29" x14ac:dyDescent="0.3">
      <c r="B30" s="291" t="s">
        <v>35</v>
      </c>
      <c r="C30" s="354">
        <v>12877</v>
      </c>
      <c r="D30" s="354"/>
      <c r="E30" s="354"/>
      <c r="F30" s="353">
        <v>13187</v>
      </c>
      <c r="G30" s="353"/>
      <c r="H30" s="353"/>
      <c r="I30" s="353">
        <v>12103</v>
      </c>
      <c r="J30" s="353"/>
      <c r="K30" s="353"/>
      <c r="L30" s="353">
        <v>12278</v>
      </c>
      <c r="M30" s="353"/>
      <c r="N30" s="353"/>
      <c r="O30" s="353">
        <v>13234</v>
      </c>
      <c r="P30" s="353"/>
      <c r="Q30" s="353"/>
      <c r="R30" s="353">
        <v>12696</v>
      </c>
      <c r="S30" s="353"/>
      <c r="T30" s="353"/>
      <c r="U30" s="354">
        <v>11876</v>
      </c>
      <c r="V30" s="354"/>
      <c r="W30" s="354"/>
      <c r="X30" s="354">
        <v>12381</v>
      </c>
      <c r="Y30" s="354"/>
      <c r="Z30" s="354"/>
      <c r="AA30" s="355">
        <f t="shared" si="6"/>
        <v>505</v>
      </c>
      <c r="AB30" s="355"/>
      <c r="AC30" s="355"/>
    </row>
    <row r="31" spans="2:29" x14ac:dyDescent="0.3">
      <c r="B31" s="291" t="s">
        <v>36</v>
      </c>
      <c r="C31" s="292">
        <v>7.4</v>
      </c>
      <c r="D31" s="293">
        <v>7.2</v>
      </c>
      <c r="E31" s="293">
        <v>7.7</v>
      </c>
      <c r="F31" s="294">
        <v>7.7</v>
      </c>
      <c r="G31" s="61">
        <v>7.4</v>
      </c>
      <c r="H31" s="61">
        <v>8</v>
      </c>
      <c r="I31" s="294" t="s">
        <v>37</v>
      </c>
      <c r="J31" s="61" t="s">
        <v>37</v>
      </c>
      <c r="K31" s="61" t="s">
        <v>37</v>
      </c>
      <c r="L31" s="294" t="s">
        <v>37</v>
      </c>
      <c r="M31" s="61" t="s">
        <v>37</v>
      </c>
      <c r="N31" s="61" t="s">
        <v>37</v>
      </c>
      <c r="O31" s="294">
        <v>7.1</v>
      </c>
      <c r="P31" s="61">
        <v>7.2</v>
      </c>
      <c r="Q31" s="61">
        <v>7</v>
      </c>
      <c r="R31" s="294">
        <v>5.7</v>
      </c>
      <c r="S31" s="61">
        <v>6.1</v>
      </c>
      <c r="T31" s="61">
        <v>5.3</v>
      </c>
      <c r="U31" s="294">
        <v>4.8</v>
      </c>
      <c r="V31" s="61">
        <v>4.5</v>
      </c>
      <c r="W31" s="61">
        <v>5.0999999999999996</v>
      </c>
      <c r="X31" s="294" t="s">
        <v>53</v>
      </c>
      <c r="Y31" s="61" t="s">
        <v>53</v>
      </c>
      <c r="Z31" s="61" t="s">
        <v>53</v>
      </c>
      <c r="AA31" s="294" t="s">
        <v>53</v>
      </c>
      <c r="AB31" s="61" t="s">
        <v>53</v>
      </c>
      <c r="AC31" s="61" t="s">
        <v>53</v>
      </c>
    </row>
    <row r="32" spans="2:29" x14ac:dyDescent="0.3">
      <c r="B32" s="291" t="s">
        <v>38</v>
      </c>
      <c r="C32" s="292">
        <v>14.6</v>
      </c>
      <c r="D32" s="293">
        <v>13.1</v>
      </c>
      <c r="E32" s="293">
        <v>16</v>
      </c>
      <c r="F32" s="294">
        <v>15</v>
      </c>
      <c r="G32" s="61">
        <v>11.6</v>
      </c>
      <c r="H32" s="61">
        <v>18.5</v>
      </c>
      <c r="I32" s="294" t="s">
        <v>37</v>
      </c>
      <c r="J32" s="61" t="s">
        <v>37</v>
      </c>
      <c r="K32" s="61" t="s">
        <v>37</v>
      </c>
      <c r="L32" s="294" t="s">
        <v>37</v>
      </c>
      <c r="M32" s="61" t="s">
        <v>37</v>
      </c>
      <c r="N32" s="61" t="s">
        <v>37</v>
      </c>
      <c r="O32" s="294">
        <v>13.9</v>
      </c>
      <c r="P32" s="61">
        <v>15.5</v>
      </c>
      <c r="Q32" s="61">
        <v>12.1</v>
      </c>
      <c r="R32" s="294">
        <v>8.9</v>
      </c>
      <c r="S32" s="61">
        <v>10.6</v>
      </c>
      <c r="T32" s="61">
        <v>6.9</v>
      </c>
      <c r="U32" s="294">
        <v>6.9</v>
      </c>
      <c r="V32" s="61">
        <v>6</v>
      </c>
      <c r="W32" s="61">
        <v>7.8</v>
      </c>
      <c r="X32" s="294" t="s">
        <v>53</v>
      </c>
      <c r="Y32" s="61" t="s">
        <v>53</v>
      </c>
      <c r="Z32" s="61" t="s">
        <v>53</v>
      </c>
      <c r="AA32" s="294" t="s">
        <v>53</v>
      </c>
      <c r="AB32" s="61" t="s">
        <v>53</v>
      </c>
      <c r="AC32" s="61" t="s">
        <v>53</v>
      </c>
    </row>
    <row r="33" spans="2:29" x14ac:dyDescent="0.3">
      <c r="B33" s="291" t="s">
        <v>39</v>
      </c>
      <c r="C33" s="292">
        <v>6.8</v>
      </c>
      <c r="D33" s="293">
        <v>6.9</v>
      </c>
      <c r="E33" s="293">
        <v>6.7</v>
      </c>
      <c r="F33" s="294">
        <v>7.3</v>
      </c>
      <c r="G33" s="61">
        <v>7.4</v>
      </c>
      <c r="H33" s="61">
        <v>7.3</v>
      </c>
      <c r="I33" s="294" t="s">
        <v>37</v>
      </c>
      <c r="J33" s="61" t="s">
        <v>37</v>
      </c>
      <c r="K33" s="61" t="s">
        <v>37</v>
      </c>
      <c r="L33" s="294" t="s">
        <v>37</v>
      </c>
      <c r="M33" s="61" t="s">
        <v>37</v>
      </c>
      <c r="N33" s="61" t="s">
        <v>37</v>
      </c>
      <c r="O33" s="294">
        <v>6.4</v>
      </c>
      <c r="P33" s="61">
        <v>6.2</v>
      </c>
      <c r="Q33" s="61">
        <v>6.7</v>
      </c>
      <c r="R33" s="294">
        <v>5.4</v>
      </c>
      <c r="S33" s="61">
        <v>5.5</v>
      </c>
      <c r="T33" s="61">
        <v>5.2</v>
      </c>
      <c r="U33" s="294">
        <v>4.4000000000000004</v>
      </c>
      <c r="V33" s="61">
        <v>4.5</v>
      </c>
      <c r="W33" s="61">
        <v>4.3</v>
      </c>
      <c r="X33" s="294" t="s">
        <v>53</v>
      </c>
      <c r="Y33" s="61" t="s">
        <v>53</v>
      </c>
      <c r="Z33" s="61" t="s">
        <v>53</v>
      </c>
      <c r="AA33" s="294" t="s">
        <v>53</v>
      </c>
      <c r="AB33" s="61" t="s">
        <v>53</v>
      </c>
      <c r="AC33" s="61" t="s">
        <v>53</v>
      </c>
    </row>
    <row r="34" spans="2:29" x14ac:dyDescent="0.3">
      <c r="B34" s="291" t="s">
        <v>40</v>
      </c>
      <c r="C34" s="292">
        <v>3.3</v>
      </c>
      <c r="D34" s="293">
        <v>1.6</v>
      </c>
      <c r="E34" s="293">
        <v>4.5</v>
      </c>
      <c r="F34" s="294">
        <v>2.7</v>
      </c>
      <c r="G34" s="61">
        <v>2.6</v>
      </c>
      <c r="H34" s="61">
        <v>2.7</v>
      </c>
      <c r="I34" s="294" t="s">
        <v>37</v>
      </c>
      <c r="J34" s="61" t="s">
        <v>37</v>
      </c>
      <c r="K34" s="61" t="s">
        <v>37</v>
      </c>
      <c r="L34" s="294" t="s">
        <v>37</v>
      </c>
      <c r="M34" s="61" t="s">
        <v>37</v>
      </c>
      <c r="N34" s="61" t="s">
        <v>37</v>
      </c>
      <c r="O34" s="294">
        <v>3.8</v>
      </c>
      <c r="P34" s="61">
        <v>2.9</v>
      </c>
      <c r="Q34" s="61">
        <v>4.4000000000000004</v>
      </c>
      <c r="R34" s="294">
        <v>4.0999999999999996</v>
      </c>
      <c r="S34" s="61">
        <v>3.7</v>
      </c>
      <c r="T34" s="61">
        <v>4.4000000000000004</v>
      </c>
      <c r="U34" s="294">
        <v>4.4000000000000004</v>
      </c>
      <c r="V34" s="61">
        <v>3</v>
      </c>
      <c r="W34" s="61">
        <v>5.5</v>
      </c>
      <c r="X34" s="294" t="s">
        <v>53</v>
      </c>
      <c r="Y34" s="61" t="s">
        <v>53</v>
      </c>
      <c r="Z34" s="61" t="s">
        <v>53</v>
      </c>
      <c r="AA34" s="294" t="s">
        <v>53</v>
      </c>
      <c r="AB34" s="61" t="s">
        <v>53</v>
      </c>
      <c r="AC34" s="61" t="s">
        <v>53</v>
      </c>
    </row>
    <row r="35" spans="2:29" x14ac:dyDescent="0.3">
      <c r="B35" s="301" t="s">
        <v>41</v>
      </c>
      <c r="C35" s="302">
        <v>28.9</v>
      </c>
      <c r="D35" s="303">
        <v>32.6</v>
      </c>
      <c r="E35" s="303">
        <v>25.5</v>
      </c>
      <c r="F35" s="304">
        <v>26.1</v>
      </c>
      <c r="G35" s="305">
        <v>27.8</v>
      </c>
      <c r="H35" s="305">
        <v>24.3</v>
      </c>
      <c r="I35" s="304">
        <v>26</v>
      </c>
      <c r="J35" s="305">
        <v>28.8</v>
      </c>
      <c r="K35" s="305">
        <v>23.9</v>
      </c>
      <c r="L35" s="304">
        <v>25.6</v>
      </c>
      <c r="M35" s="305">
        <v>26</v>
      </c>
      <c r="N35" s="305">
        <v>22.9</v>
      </c>
      <c r="O35" s="304">
        <v>25.2</v>
      </c>
      <c r="P35" s="305">
        <v>27.9</v>
      </c>
      <c r="Q35" s="305">
        <v>23.1</v>
      </c>
      <c r="R35" s="304">
        <v>23.7</v>
      </c>
      <c r="S35" s="305">
        <v>25.7</v>
      </c>
      <c r="T35" s="305">
        <v>21.3</v>
      </c>
      <c r="U35" s="304">
        <v>27.7</v>
      </c>
      <c r="V35" s="305">
        <v>27.9</v>
      </c>
      <c r="W35" s="305">
        <v>27.5</v>
      </c>
      <c r="X35" s="304">
        <v>18.399999999999999</v>
      </c>
      <c r="Y35" s="305">
        <v>19</v>
      </c>
      <c r="Z35" s="305">
        <v>17.7</v>
      </c>
      <c r="AA35" s="304">
        <f>X35-U35</f>
        <v>-9.3000000000000007</v>
      </c>
      <c r="AB35" s="305">
        <f t="shared" ref="AB35:AC50" si="7">V35-S35</f>
        <v>2.1999999999999993</v>
      </c>
      <c r="AC35" s="305">
        <f t="shared" si="7"/>
        <v>6.1999999999999993</v>
      </c>
    </row>
    <row r="36" spans="2:29" x14ac:dyDescent="0.3">
      <c r="B36" s="301" t="s">
        <v>42</v>
      </c>
      <c r="C36" s="302">
        <v>24.3</v>
      </c>
      <c r="D36" s="303">
        <v>33.799999999999997</v>
      </c>
      <c r="E36" s="303">
        <v>22.6</v>
      </c>
      <c r="F36" s="304">
        <v>34.1</v>
      </c>
      <c r="G36" s="305">
        <v>35.200000000000003</v>
      </c>
      <c r="H36" s="305">
        <v>30.6</v>
      </c>
      <c r="I36" s="304">
        <v>29.5</v>
      </c>
      <c r="J36" s="305">
        <v>25.4</v>
      </c>
      <c r="K36" s="305">
        <v>37.4</v>
      </c>
      <c r="L36" s="304">
        <v>25.1</v>
      </c>
      <c r="M36" s="305">
        <v>8.3000000000000007</v>
      </c>
      <c r="N36" s="305">
        <v>26.1</v>
      </c>
      <c r="O36" s="304">
        <v>24.8</v>
      </c>
      <c r="P36" s="305">
        <v>24.8</v>
      </c>
      <c r="Q36" s="305">
        <v>22.5</v>
      </c>
      <c r="R36" s="304">
        <v>24.3</v>
      </c>
      <c r="S36" s="305">
        <v>32.5</v>
      </c>
      <c r="T36" s="305">
        <v>24.3</v>
      </c>
      <c r="U36" s="304">
        <v>28.2</v>
      </c>
      <c r="V36" s="305">
        <v>28.1</v>
      </c>
      <c r="W36" s="305">
        <v>28.7</v>
      </c>
      <c r="X36" s="304">
        <v>24.3</v>
      </c>
      <c r="Y36" s="305">
        <v>29.7</v>
      </c>
      <c r="Z36" s="305">
        <v>14.4</v>
      </c>
      <c r="AA36" s="304">
        <f t="shared" ref="AA36:AA50" si="8">X36-U36</f>
        <v>-3.8999999999999986</v>
      </c>
      <c r="AB36" s="305">
        <f t="shared" si="7"/>
        <v>-4.3999999999999986</v>
      </c>
      <c r="AC36" s="305">
        <f t="shared" si="7"/>
        <v>4.3999999999999986</v>
      </c>
    </row>
    <row r="37" spans="2:29" s="311" customFormat="1" x14ac:dyDescent="0.3">
      <c r="B37" s="312" t="s">
        <v>43</v>
      </c>
      <c r="C37" s="313">
        <v>27.2</v>
      </c>
      <c r="D37" s="314">
        <v>22.6</v>
      </c>
      <c r="E37" s="314">
        <v>33.799999999999997</v>
      </c>
      <c r="F37" s="315">
        <v>26.6</v>
      </c>
      <c r="G37" s="316">
        <v>32</v>
      </c>
      <c r="H37" s="316">
        <v>24.7</v>
      </c>
      <c r="I37" s="315">
        <v>31.5</v>
      </c>
      <c r="J37" s="316">
        <v>29.5</v>
      </c>
      <c r="K37" s="316">
        <v>33.1</v>
      </c>
      <c r="L37" s="315">
        <v>26.1</v>
      </c>
      <c r="M37" s="316">
        <v>26.2</v>
      </c>
      <c r="N37" s="316">
        <v>26.1</v>
      </c>
      <c r="O37" s="315">
        <v>27.1</v>
      </c>
      <c r="P37" s="316">
        <v>33.299999999999997</v>
      </c>
      <c r="Q37" s="316">
        <v>24.6</v>
      </c>
      <c r="R37" s="315">
        <v>29.5</v>
      </c>
      <c r="S37" s="316">
        <v>29.5</v>
      </c>
      <c r="T37" s="316">
        <v>32.5</v>
      </c>
      <c r="U37" s="315">
        <v>26.7</v>
      </c>
      <c r="V37" s="316">
        <v>26.2</v>
      </c>
      <c r="W37" s="316">
        <v>27.6</v>
      </c>
      <c r="X37" s="315">
        <v>29.9</v>
      </c>
      <c r="Y37" s="316">
        <v>31.7</v>
      </c>
      <c r="Z37" s="316">
        <v>28.5</v>
      </c>
      <c r="AA37" s="315">
        <f t="shared" si="8"/>
        <v>3.1999999999999993</v>
      </c>
      <c r="AB37" s="316">
        <f t="shared" si="7"/>
        <v>-3.3000000000000007</v>
      </c>
      <c r="AC37" s="316">
        <f t="shared" si="7"/>
        <v>-4.8999999999999986</v>
      </c>
    </row>
    <row r="38" spans="2:29" x14ac:dyDescent="0.3">
      <c r="B38" s="288"/>
      <c r="C38" s="348">
        <v>2015</v>
      </c>
      <c r="D38" s="348"/>
      <c r="E38" s="348"/>
      <c r="F38" s="348">
        <v>2016</v>
      </c>
      <c r="G38" s="348"/>
      <c r="H38" s="348"/>
      <c r="I38" s="348">
        <v>2017</v>
      </c>
      <c r="J38" s="348"/>
      <c r="K38" s="348"/>
      <c r="L38" s="348">
        <v>2018</v>
      </c>
      <c r="M38" s="348"/>
      <c r="N38" s="348"/>
      <c r="O38" s="348">
        <v>2019</v>
      </c>
      <c r="P38" s="348"/>
      <c r="Q38" s="348"/>
      <c r="R38" s="348">
        <v>2020</v>
      </c>
      <c r="S38" s="348"/>
      <c r="T38" s="348"/>
      <c r="U38" s="348">
        <v>2021</v>
      </c>
      <c r="V38" s="348"/>
      <c r="W38" s="348"/>
      <c r="X38" s="348">
        <v>2022</v>
      </c>
      <c r="Y38" s="348"/>
      <c r="Z38" s="348"/>
      <c r="AA38" s="348" t="s">
        <v>402</v>
      </c>
      <c r="AB38" s="348"/>
      <c r="AC38" s="348"/>
    </row>
    <row r="39" spans="2:29" x14ac:dyDescent="0.3">
      <c r="B39" s="289"/>
      <c r="C39" s="290" t="s">
        <v>27</v>
      </c>
      <c r="D39" s="290" t="s">
        <v>24</v>
      </c>
      <c r="E39" s="290" t="s">
        <v>23</v>
      </c>
      <c r="F39" s="290" t="s">
        <v>27</v>
      </c>
      <c r="G39" s="290" t="s">
        <v>24</v>
      </c>
      <c r="H39" s="290" t="s">
        <v>23</v>
      </c>
      <c r="I39" s="290" t="s">
        <v>27</v>
      </c>
      <c r="J39" s="290" t="s">
        <v>24</v>
      </c>
      <c r="K39" s="290" t="s">
        <v>23</v>
      </c>
      <c r="L39" s="290" t="s">
        <v>27</v>
      </c>
      <c r="M39" s="290" t="s">
        <v>24</v>
      </c>
      <c r="N39" s="290" t="s">
        <v>23</v>
      </c>
      <c r="O39" s="290" t="s">
        <v>27</v>
      </c>
      <c r="P39" s="290" t="s">
        <v>24</v>
      </c>
      <c r="Q39" s="290" t="s">
        <v>23</v>
      </c>
      <c r="R39" s="290" t="s">
        <v>27</v>
      </c>
      <c r="S39" s="290" t="s">
        <v>24</v>
      </c>
      <c r="T39" s="290" t="s">
        <v>23</v>
      </c>
      <c r="U39" s="290" t="s">
        <v>27</v>
      </c>
      <c r="V39" s="290" t="s">
        <v>24</v>
      </c>
      <c r="W39" s="290" t="s">
        <v>23</v>
      </c>
      <c r="X39" s="290" t="s">
        <v>27</v>
      </c>
      <c r="Y39" s="290" t="s">
        <v>24</v>
      </c>
      <c r="Z39" s="290" t="s">
        <v>23</v>
      </c>
      <c r="AA39" s="290" t="s">
        <v>27</v>
      </c>
      <c r="AB39" s="290" t="s">
        <v>24</v>
      </c>
      <c r="AC39" s="290" t="s">
        <v>23</v>
      </c>
    </row>
    <row r="40" spans="2:29" x14ac:dyDescent="0.3">
      <c r="B40" s="301" t="s">
        <v>44</v>
      </c>
      <c r="C40" s="302">
        <v>40.1</v>
      </c>
      <c r="D40" s="303">
        <v>36</v>
      </c>
      <c r="E40" s="303">
        <v>42.6</v>
      </c>
      <c r="F40" s="304">
        <v>35</v>
      </c>
      <c r="G40" s="305">
        <v>28.6</v>
      </c>
      <c r="H40" s="305">
        <v>35.9</v>
      </c>
      <c r="I40" s="304">
        <v>29.5</v>
      </c>
      <c r="J40" s="305">
        <v>32.299999999999997</v>
      </c>
      <c r="K40" s="305">
        <v>29.4</v>
      </c>
      <c r="L40" s="304">
        <v>26.4</v>
      </c>
      <c r="M40" s="305">
        <v>26.4</v>
      </c>
      <c r="N40" s="305">
        <v>26.8</v>
      </c>
      <c r="O40" s="304">
        <v>40.200000000000003</v>
      </c>
      <c r="P40" s="305">
        <v>44.5</v>
      </c>
      <c r="Q40" s="305">
        <v>25.2</v>
      </c>
      <c r="R40" s="304">
        <v>31.6</v>
      </c>
      <c r="S40" s="305">
        <v>31.6</v>
      </c>
      <c r="T40" s="305">
        <v>32.799999999999997</v>
      </c>
      <c r="U40" s="304">
        <v>29.9</v>
      </c>
      <c r="V40" s="305">
        <v>31.3</v>
      </c>
      <c r="W40" s="305">
        <v>28.9</v>
      </c>
      <c r="X40" s="304">
        <v>24.5</v>
      </c>
      <c r="Y40" s="305">
        <v>25</v>
      </c>
      <c r="Z40" s="305">
        <v>23.7</v>
      </c>
      <c r="AA40" s="304">
        <f t="shared" si="8"/>
        <v>-5.3999999999999986</v>
      </c>
      <c r="AB40" s="305">
        <f t="shared" si="7"/>
        <v>-0.30000000000000071</v>
      </c>
      <c r="AC40" s="305">
        <f t="shared" si="7"/>
        <v>-3.8999999999999986</v>
      </c>
    </row>
    <row r="41" spans="2:29" x14ac:dyDescent="0.3">
      <c r="B41" s="301" t="s">
        <v>45</v>
      </c>
      <c r="C41" s="302">
        <v>29.9</v>
      </c>
      <c r="D41" s="303">
        <v>27.5</v>
      </c>
      <c r="E41" s="303">
        <v>33.299999999999997</v>
      </c>
      <c r="F41" s="304">
        <v>31.6</v>
      </c>
      <c r="G41" s="305">
        <v>33.1</v>
      </c>
      <c r="H41" s="305">
        <v>30.6</v>
      </c>
      <c r="I41" s="304">
        <v>30.3</v>
      </c>
      <c r="J41" s="305">
        <v>28.2</v>
      </c>
      <c r="K41" s="305">
        <v>31.5</v>
      </c>
      <c r="L41" s="304">
        <v>26.1</v>
      </c>
      <c r="M41" s="305">
        <v>26.1</v>
      </c>
      <c r="N41" s="305">
        <v>26.3</v>
      </c>
      <c r="O41" s="304">
        <v>27.9</v>
      </c>
      <c r="P41" s="305">
        <v>33.5</v>
      </c>
      <c r="Q41" s="305">
        <v>25.2</v>
      </c>
      <c r="R41" s="304">
        <v>29.2</v>
      </c>
      <c r="S41" s="305">
        <v>29.5</v>
      </c>
      <c r="T41" s="305">
        <v>29.2</v>
      </c>
      <c r="U41" s="304">
        <v>28.7</v>
      </c>
      <c r="V41" s="305">
        <v>28.7</v>
      </c>
      <c r="W41" s="305">
        <v>28.7</v>
      </c>
      <c r="X41" s="304">
        <v>25</v>
      </c>
      <c r="Y41" s="305">
        <v>29.7</v>
      </c>
      <c r="Z41" s="305">
        <v>23.4</v>
      </c>
      <c r="AA41" s="304">
        <f t="shared" si="8"/>
        <v>-3.6999999999999993</v>
      </c>
      <c r="AB41" s="305">
        <f t="shared" si="7"/>
        <v>-0.80000000000000071</v>
      </c>
      <c r="AC41" s="305">
        <f t="shared" si="7"/>
        <v>-0.5</v>
      </c>
    </row>
    <row r="42" spans="2:29" x14ac:dyDescent="0.3">
      <c r="B42" s="301" t="s">
        <v>46</v>
      </c>
      <c r="C42" s="302">
        <v>31.1</v>
      </c>
      <c r="D42" s="303">
        <v>34</v>
      </c>
      <c r="E42" s="303">
        <v>28.7</v>
      </c>
      <c r="F42" s="304">
        <v>26.4</v>
      </c>
      <c r="G42" s="305">
        <v>27.1</v>
      </c>
      <c r="H42" s="305">
        <v>26.1</v>
      </c>
      <c r="I42" s="304">
        <v>28</v>
      </c>
      <c r="J42" s="305">
        <v>29.7</v>
      </c>
      <c r="K42" s="305">
        <v>25</v>
      </c>
      <c r="L42" s="304">
        <v>26</v>
      </c>
      <c r="M42" s="305">
        <v>26.3</v>
      </c>
      <c r="N42" s="305">
        <v>25.1</v>
      </c>
      <c r="O42" s="304">
        <v>27.5</v>
      </c>
      <c r="P42" s="305">
        <v>28.7</v>
      </c>
      <c r="Q42" s="305">
        <v>26.1</v>
      </c>
      <c r="R42" s="304">
        <v>25.6</v>
      </c>
      <c r="S42" s="305">
        <v>26.1</v>
      </c>
      <c r="T42" s="305">
        <v>23.7</v>
      </c>
      <c r="U42" s="304">
        <v>27.5</v>
      </c>
      <c r="V42" s="305">
        <v>27.7</v>
      </c>
      <c r="W42" s="305">
        <v>27.4</v>
      </c>
      <c r="X42" s="304">
        <v>17.100000000000001</v>
      </c>
      <c r="Y42" s="305">
        <v>15.7</v>
      </c>
      <c r="Z42" s="305">
        <v>17.7</v>
      </c>
      <c r="AA42" s="304">
        <f t="shared" si="8"/>
        <v>-10.399999999999999</v>
      </c>
      <c r="AB42" s="305">
        <f t="shared" si="7"/>
        <v>1.5999999999999979</v>
      </c>
      <c r="AC42" s="305">
        <f t="shared" si="7"/>
        <v>3.6999999999999993</v>
      </c>
    </row>
    <row r="43" spans="2:29" x14ac:dyDescent="0.3">
      <c r="B43" s="301" t="s">
        <v>47</v>
      </c>
      <c r="C43" s="302">
        <v>10.4</v>
      </c>
      <c r="D43" s="303">
        <v>14</v>
      </c>
      <c r="E43" s="303">
        <v>9.8000000000000007</v>
      </c>
      <c r="F43" s="304">
        <v>10.3</v>
      </c>
      <c r="G43" s="305">
        <v>11.6</v>
      </c>
      <c r="H43" s="305">
        <v>9.8000000000000007</v>
      </c>
      <c r="I43" s="304">
        <v>9.6</v>
      </c>
      <c r="J43" s="305">
        <v>9.3000000000000007</v>
      </c>
      <c r="K43" s="305">
        <v>9.6999999999999993</v>
      </c>
      <c r="L43" s="304">
        <v>7.4</v>
      </c>
      <c r="M43" s="305">
        <v>3.6</v>
      </c>
      <c r="N43" s="305">
        <v>8.6</v>
      </c>
      <c r="O43" s="304">
        <v>12.4</v>
      </c>
      <c r="P43" s="305">
        <v>12.1</v>
      </c>
      <c r="Q43" s="305">
        <v>12.6</v>
      </c>
      <c r="R43" s="304">
        <v>12.8</v>
      </c>
      <c r="S43" s="305">
        <v>15.8</v>
      </c>
      <c r="T43" s="305">
        <v>11.9</v>
      </c>
      <c r="U43" s="304">
        <v>26.6</v>
      </c>
      <c r="V43" s="305">
        <v>25.3</v>
      </c>
      <c r="W43" s="305">
        <v>27.4</v>
      </c>
      <c r="X43" s="304">
        <v>12.7</v>
      </c>
      <c r="Y43" s="305">
        <v>14.4</v>
      </c>
      <c r="Z43" s="305">
        <v>11.2</v>
      </c>
      <c r="AA43" s="304">
        <f t="shared" si="8"/>
        <v>-13.900000000000002</v>
      </c>
      <c r="AB43" s="305">
        <f t="shared" si="7"/>
        <v>9.5</v>
      </c>
      <c r="AC43" s="305">
        <f t="shared" si="7"/>
        <v>15.499999999999998</v>
      </c>
    </row>
    <row r="44" spans="2:29" x14ac:dyDescent="0.3">
      <c r="B44" s="301" t="s">
        <v>435</v>
      </c>
      <c r="C44" s="302">
        <v>8.8000000000000007</v>
      </c>
      <c r="D44" s="303">
        <v>7.6</v>
      </c>
      <c r="E44" s="303">
        <v>10.1</v>
      </c>
      <c r="F44" s="304">
        <v>6.8</v>
      </c>
      <c r="G44" s="305">
        <v>6</v>
      </c>
      <c r="H44" s="305">
        <v>7.6</v>
      </c>
      <c r="I44" s="304">
        <v>5.9</v>
      </c>
      <c r="J44" s="305">
        <v>5.7</v>
      </c>
      <c r="K44" s="305">
        <v>6</v>
      </c>
      <c r="L44" s="304">
        <v>4.7</v>
      </c>
      <c r="M44" s="305">
        <v>4.4000000000000004</v>
      </c>
      <c r="N44" s="305">
        <v>5</v>
      </c>
      <c r="O44" s="304">
        <v>3.9</v>
      </c>
      <c r="P44" s="305">
        <v>3.7</v>
      </c>
      <c r="Q44" s="305">
        <v>4</v>
      </c>
      <c r="R44" s="304">
        <v>3.7</v>
      </c>
      <c r="S44" s="305">
        <v>3.5</v>
      </c>
      <c r="T44" s="305">
        <v>4</v>
      </c>
      <c r="U44" s="304">
        <v>3.9</v>
      </c>
      <c r="V44" s="305">
        <v>3.8</v>
      </c>
      <c r="W44" s="305">
        <v>4</v>
      </c>
      <c r="X44" s="304">
        <v>4.0999999999999996</v>
      </c>
      <c r="Y44" s="305">
        <v>4.0999999999999996</v>
      </c>
      <c r="Z44" s="305">
        <v>4</v>
      </c>
      <c r="AA44" s="304">
        <f t="shared" si="8"/>
        <v>0.19999999999999973</v>
      </c>
      <c r="AB44" s="305">
        <f t="shared" si="7"/>
        <v>0.29999999999999982</v>
      </c>
      <c r="AC44" s="305">
        <f t="shared" si="7"/>
        <v>0</v>
      </c>
    </row>
    <row r="45" spans="2:29" x14ac:dyDescent="0.3">
      <c r="B45" s="301" t="s">
        <v>436</v>
      </c>
      <c r="C45" s="302">
        <v>7</v>
      </c>
      <c r="D45" s="303">
        <v>7.3</v>
      </c>
      <c r="E45" s="303">
        <v>6.8</v>
      </c>
      <c r="F45" s="304">
        <v>6.4</v>
      </c>
      <c r="G45" s="305">
        <v>6.6</v>
      </c>
      <c r="H45" s="305">
        <v>6.2</v>
      </c>
      <c r="I45" s="304">
        <v>5.3</v>
      </c>
      <c r="J45" s="305">
        <v>5.2</v>
      </c>
      <c r="K45" s="305">
        <v>5.4</v>
      </c>
      <c r="L45" s="304">
        <v>5.2</v>
      </c>
      <c r="M45" s="305">
        <v>5.0999999999999996</v>
      </c>
      <c r="N45" s="305">
        <v>5.2</v>
      </c>
      <c r="O45" s="304">
        <v>6.3</v>
      </c>
      <c r="P45" s="305">
        <v>6.5</v>
      </c>
      <c r="Q45" s="305">
        <v>6</v>
      </c>
      <c r="R45" s="304">
        <v>4.3</v>
      </c>
      <c r="S45" s="305">
        <v>4.5999999999999996</v>
      </c>
      <c r="T45" s="305">
        <v>4.0999999999999996</v>
      </c>
      <c r="U45" s="304">
        <v>4.9000000000000004</v>
      </c>
      <c r="V45" s="305">
        <v>5</v>
      </c>
      <c r="W45" s="305">
        <v>4.7</v>
      </c>
      <c r="X45" s="304">
        <v>3.8</v>
      </c>
      <c r="Y45" s="305">
        <v>3.9</v>
      </c>
      <c r="Z45" s="305">
        <v>3.8</v>
      </c>
      <c r="AA45" s="304">
        <f t="shared" si="8"/>
        <v>-1.1000000000000005</v>
      </c>
      <c r="AB45" s="305">
        <f t="shared" si="7"/>
        <v>0.40000000000000036</v>
      </c>
      <c r="AC45" s="305">
        <f t="shared" si="7"/>
        <v>0.60000000000000053</v>
      </c>
    </row>
    <row r="46" spans="2:29" x14ac:dyDescent="0.3">
      <c r="B46" s="301" t="s">
        <v>48</v>
      </c>
      <c r="C46" s="302">
        <v>7.1</v>
      </c>
      <c r="D46" s="303">
        <v>5.9</v>
      </c>
      <c r="E46" s="303">
        <v>8.3000000000000007</v>
      </c>
      <c r="F46" s="304">
        <v>9</v>
      </c>
      <c r="G46" s="305">
        <v>8</v>
      </c>
      <c r="H46" s="305">
        <v>10</v>
      </c>
      <c r="I46" s="304">
        <v>7.1</v>
      </c>
      <c r="J46" s="305">
        <v>5.3</v>
      </c>
      <c r="K46" s="305">
        <v>8.8000000000000007</v>
      </c>
      <c r="L46" s="304">
        <v>6.1</v>
      </c>
      <c r="M46" s="305">
        <v>4.5999999999999996</v>
      </c>
      <c r="N46" s="305">
        <v>7.5</v>
      </c>
      <c r="O46" s="304">
        <v>7.4</v>
      </c>
      <c r="P46" s="305">
        <v>8.4</v>
      </c>
      <c r="Q46" s="305">
        <v>6.3</v>
      </c>
      <c r="R46" s="304">
        <v>3.6</v>
      </c>
      <c r="S46" s="305">
        <v>3.8</v>
      </c>
      <c r="T46" s="305">
        <v>3.4</v>
      </c>
      <c r="U46" s="304">
        <v>4.9000000000000004</v>
      </c>
      <c r="V46" s="305">
        <v>4.8</v>
      </c>
      <c r="W46" s="305">
        <v>5.0999999999999996</v>
      </c>
      <c r="X46" s="304">
        <v>5.3</v>
      </c>
      <c r="Y46" s="305">
        <v>4.5999999999999996</v>
      </c>
      <c r="Z46" s="305">
        <v>6.1</v>
      </c>
      <c r="AA46" s="304">
        <f t="shared" si="8"/>
        <v>0.39999999999999947</v>
      </c>
      <c r="AB46" s="305">
        <f t="shared" si="7"/>
        <v>1</v>
      </c>
      <c r="AC46" s="305">
        <f t="shared" si="7"/>
        <v>1.6999999999999997</v>
      </c>
    </row>
    <row r="47" spans="2:29" x14ac:dyDescent="0.3">
      <c r="B47" s="301" t="s">
        <v>49</v>
      </c>
      <c r="C47" s="302">
        <v>9.5</v>
      </c>
      <c r="D47" s="303">
        <v>8.6</v>
      </c>
      <c r="E47" s="303">
        <v>10.5</v>
      </c>
      <c r="F47" s="304">
        <v>9.3000000000000007</v>
      </c>
      <c r="G47" s="305">
        <v>8.6999999999999993</v>
      </c>
      <c r="H47" s="305">
        <v>10</v>
      </c>
      <c r="I47" s="304">
        <v>7.1</v>
      </c>
      <c r="J47" s="305">
        <v>6.2</v>
      </c>
      <c r="K47" s="305">
        <v>8</v>
      </c>
      <c r="L47" s="304">
        <v>5.7</v>
      </c>
      <c r="M47" s="305">
        <v>5.7</v>
      </c>
      <c r="N47" s="305">
        <v>5.7</v>
      </c>
      <c r="O47" s="304">
        <v>6.4</v>
      </c>
      <c r="P47" s="305">
        <v>7.6</v>
      </c>
      <c r="Q47" s="305">
        <v>5.2</v>
      </c>
      <c r="R47" s="304">
        <v>4.7</v>
      </c>
      <c r="S47" s="305">
        <v>5.4</v>
      </c>
      <c r="T47" s="305">
        <v>4</v>
      </c>
      <c r="U47" s="304">
        <v>5.4</v>
      </c>
      <c r="V47" s="305">
        <v>7.8</v>
      </c>
      <c r="W47" s="305">
        <v>2.8</v>
      </c>
      <c r="X47" s="304">
        <v>5.5</v>
      </c>
      <c r="Y47" s="305">
        <v>6.9</v>
      </c>
      <c r="Z47" s="305">
        <v>4</v>
      </c>
      <c r="AA47" s="304">
        <f t="shared" si="8"/>
        <v>9.9999999999999645E-2</v>
      </c>
      <c r="AB47" s="305">
        <f t="shared" si="7"/>
        <v>2.3999999999999995</v>
      </c>
      <c r="AC47" s="305">
        <f t="shared" si="7"/>
        <v>-1.2000000000000002</v>
      </c>
    </row>
    <row r="48" spans="2:29" x14ac:dyDescent="0.3">
      <c r="B48" s="301" t="s">
        <v>50</v>
      </c>
      <c r="C48" s="302">
        <v>7.5</v>
      </c>
      <c r="D48" s="303">
        <v>5.8</v>
      </c>
      <c r="E48" s="303">
        <v>9.1999999999999993</v>
      </c>
      <c r="F48" s="304">
        <v>7.7</v>
      </c>
      <c r="G48" s="305">
        <v>6.7</v>
      </c>
      <c r="H48" s="305">
        <v>8.8000000000000007</v>
      </c>
      <c r="I48" s="304">
        <v>7.7</v>
      </c>
      <c r="J48" s="305">
        <v>7.6</v>
      </c>
      <c r="K48" s="305">
        <v>7.9</v>
      </c>
      <c r="L48" s="304">
        <v>7.2</v>
      </c>
      <c r="M48" s="305">
        <v>6.7</v>
      </c>
      <c r="N48" s="305">
        <v>7.8</v>
      </c>
      <c r="O48" s="304">
        <v>6.7</v>
      </c>
      <c r="P48" s="305">
        <v>7.7</v>
      </c>
      <c r="Q48" s="305">
        <v>5.6</v>
      </c>
      <c r="R48" s="304">
        <v>3.3</v>
      </c>
      <c r="S48" s="305">
        <v>3.4</v>
      </c>
      <c r="T48" s="305">
        <v>3.3</v>
      </c>
      <c r="U48" s="304">
        <v>3.7</v>
      </c>
      <c r="V48" s="305">
        <v>5.7</v>
      </c>
      <c r="W48" s="305">
        <v>1.9</v>
      </c>
      <c r="X48" s="304">
        <v>3.7</v>
      </c>
      <c r="Y48" s="305">
        <v>4.0999999999999996</v>
      </c>
      <c r="Z48" s="305">
        <v>3.4</v>
      </c>
      <c r="AA48" s="304">
        <f t="shared" si="8"/>
        <v>0</v>
      </c>
      <c r="AB48" s="305">
        <f t="shared" si="7"/>
        <v>2.3000000000000003</v>
      </c>
      <c r="AC48" s="305">
        <f t="shared" si="7"/>
        <v>-1.4</v>
      </c>
    </row>
    <row r="49" spans="2:29" x14ac:dyDescent="0.3">
      <c r="B49" s="301" t="s">
        <v>51</v>
      </c>
      <c r="C49" s="302">
        <v>8.1</v>
      </c>
      <c r="D49" s="303">
        <v>6.8</v>
      </c>
      <c r="E49" s="303">
        <v>9.3000000000000007</v>
      </c>
      <c r="F49" s="304">
        <v>8.6</v>
      </c>
      <c r="G49" s="305">
        <v>7.8</v>
      </c>
      <c r="H49" s="305">
        <v>9.6</v>
      </c>
      <c r="I49" s="304">
        <v>7.3</v>
      </c>
      <c r="J49" s="305">
        <v>6.4</v>
      </c>
      <c r="K49" s="305">
        <v>8.1999999999999993</v>
      </c>
      <c r="L49" s="304">
        <v>6.3</v>
      </c>
      <c r="M49" s="305">
        <v>5.7</v>
      </c>
      <c r="N49" s="305">
        <v>7</v>
      </c>
      <c r="O49" s="304">
        <v>6.8</v>
      </c>
      <c r="P49" s="305">
        <v>7.9</v>
      </c>
      <c r="Q49" s="305">
        <v>5.7</v>
      </c>
      <c r="R49" s="304">
        <v>3.9</v>
      </c>
      <c r="S49" s="305">
        <v>4.2</v>
      </c>
      <c r="T49" s="305">
        <v>3.6</v>
      </c>
      <c r="U49" s="304">
        <v>4.7</v>
      </c>
      <c r="V49" s="305">
        <v>6</v>
      </c>
      <c r="W49" s="305">
        <v>3.3</v>
      </c>
      <c r="X49" s="304">
        <v>4.8</v>
      </c>
      <c r="Y49" s="305">
        <v>5.2</v>
      </c>
      <c r="Z49" s="305">
        <v>4.4000000000000004</v>
      </c>
      <c r="AA49" s="304">
        <f t="shared" si="8"/>
        <v>9.9999999999999645E-2</v>
      </c>
      <c r="AB49" s="305">
        <f t="shared" si="7"/>
        <v>1.7999999999999998</v>
      </c>
      <c r="AC49" s="305">
        <f t="shared" si="7"/>
        <v>-0.30000000000000027</v>
      </c>
    </row>
    <row r="50" spans="2:29" x14ac:dyDescent="0.3">
      <c r="B50" s="301" t="s">
        <v>437</v>
      </c>
      <c r="C50" s="302">
        <v>6.7</v>
      </c>
      <c r="D50" s="303">
        <v>7.4</v>
      </c>
      <c r="E50" s="303">
        <v>6</v>
      </c>
      <c r="F50" s="304">
        <v>5.8</v>
      </c>
      <c r="G50" s="305">
        <v>6.3</v>
      </c>
      <c r="H50" s="305">
        <v>5.2</v>
      </c>
      <c r="I50" s="304">
        <v>4.7</v>
      </c>
      <c r="J50" s="305">
        <v>4.9000000000000004</v>
      </c>
      <c r="K50" s="305">
        <v>4.5</v>
      </c>
      <c r="L50" s="304">
        <v>4.8</v>
      </c>
      <c r="M50" s="305">
        <v>4.9000000000000004</v>
      </c>
      <c r="N50" s="305">
        <v>4.7</v>
      </c>
      <c r="O50" s="304">
        <v>6.1</v>
      </c>
      <c r="P50" s="305">
        <v>6.1</v>
      </c>
      <c r="Q50" s="305">
        <v>6.1</v>
      </c>
      <c r="R50" s="304">
        <v>4.5</v>
      </c>
      <c r="S50" s="305">
        <v>4.7</v>
      </c>
      <c r="T50" s="305">
        <v>4.3</v>
      </c>
      <c r="U50" s="304">
        <v>4.9000000000000004</v>
      </c>
      <c r="V50" s="305">
        <v>4.7</v>
      </c>
      <c r="W50" s="305">
        <v>5.2</v>
      </c>
      <c r="X50" s="304">
        <v>3.5</v>
      </c>
      <c r="Y50" s="305">
        <v>3.5</v>
      </c>
      <c r="Z50" s="305">
        <v>3.5</v>
      </c>
      <c r="AA50" s="304">
        <f t="shared" si="8"/>
        <v>-1.4000000000000004</v>
      </c>
      <c r="AB50" s="305">
        <f t="shared" si="7"/>
        <v>0</v>
      </c>
      <c r="AC50" s="305">
        <f t="shared" si="7"/>
        <v>0.90000000000000036</v>
      </c>
    </row>
    <row r="51" spans="2:29" x14ac:dyDescent="0.3">
      <c r="B51" s="301" t="s">
        <v>52</v>
      </c>
      <c r="C51" s="302">
        <v>9.3000000000000007</v>
      </c>
      <c r="D51" s="303" t="s">
        <v>53</v>
      </c>
      <c r="E51" s="303" t="s">
        <v>53</v>
      </c>
      <c r="F51" s="304">
        <v>7.7</v>
      </c>
      <c r="G51" s="305" t="s">
        <v>53</v>
      </c>
      <c r="H51" s="305" t="s">
        <v>53</v>
      </c>
      <c r="I51" s="304">
        <v>8</v>
      </c>
      <c r="J51" s="305" t="s">
        <v>53</v>
      </c>
      <c r="K51" s="305" t="s">
        <v>53</v>
      </c>
      <c r="L51" s="304">
        <v>7.2</v>
      </c>
      <c r="M51" s="305" t="s">
        <v>53</v>
      </c>
      <c r="N51" s="305" t="s">
        <v>53</v>
      </c>
      <c r="O51" s="304">
        <v>7.5</v>
      </c>
      <c r="P51" s="305" t="s">
        <v>53</v>
      </c>
      <c r="Q51" s="305" t="s">
        <v>53</v>
      </c>
      <c r="R51" s="304">
        <v>7.6</v>
      </c>
      <c r="S51" s="305" t="s">
        <v>53</v>
      </c>
      <c r="T51" s="305" t="s">
        <v>53</v>
      </c>
      <c r="U51" s="304">
        <v>7.5</v>
      </c>
      <c r="V51" s="305" t="s">
        <v>53</v>
      </c>
      <c r="W51" s="305" t="s">
        <v>53</v>
      </c>
      <c r="X51" s="304">
        <v>6.5</v>
      </c>
      <c r="Y51" s="305" t="s">
        <v>53</v>
      </c>
      <c r="Z51" s="305" t="s">
        <v>53</v>
      </c>
      <c r="AA51" s="304">
        <f>X51-U51</f>
        <v>-1</v>
      </c>
      <c r="AB51" s="305" t="s">
        <v>53</v>
      </c>
      <c r="AC51" s="305" t="s">
        <v>53</v>
      </c>
    </row>
    <row r="52" spans="2:29" x14ac:dyDescent="0.3">
      <c r="B52" s="301" t="s">
        <v>54</v>
      </c>
      <c r="C52" s="302">
        <v>7.5</v>
      </c>
      <c r="D52" s="303">
        <v>7.5</v>
      </c>
      <c r="E52" s="303">
        <v>7.5</v>
      </c>
      <c r="F52" s="304">
        <v>6.4</v>
      </c>
      <c r="G52" s="305">
        <v>6.3</v>
      </c>
      <c r="H52" s="305">
        <v>6.6</v>
      </c>
      <c r="I52" s="304">
        <v>6.6</v>
      </c>
      <c r="J52" s="305">
        <v>6.4</v>
      </c>
      <c r="K52" s="305">
        <v>6.8</v>
      </c>
      <c r="L52" s="304">
        <v>5.8</v>
      </c>
      <c r="M52" s="305">
        <v>5.7</v>
      </c>
      <c r="N52" s="305">
        <v>5.8</v>
      </c>
      <c r="O52" s="304">
        <v>6.2</v>
      </c>
      <c r="P52" s="305">
        <v>6.1</v>
      </c>
      <c r="Q52" s="305">
        <v>6.3</v>
      </c>
      <c r="R52" s="304">
        <v>6.6</v>
      </c>
      <c r="S52" s="305">
        <v>6.5</v>
      </c>
      <c r="T52" s="305">
        <v>6.8</v>
      </c>
      <c r="U52" s="304">
        <v>6.4</v>
      </c>
      <c r="V52" s="305">
        <v>6.7</v>
      </c>
      <c r="W52" s="305">
        <v>6.1</v>
      </c>
      <c r="X52" s="304">
        <v>5.4</v>
      </c>
      <c r="Y52" s="305">
        <v>5.7</v>
      </c>
      <c r="Z52" s="305">
        <v>5.0999999999999996</v>
      </c>
      <c r="AA52" s="304">
        <f>X52-U52</f>
        <v>-1</v>
      </c>
      <c r="AB52" s="305">
        <f t="shared" ref="AB52:AC52" si="9">Y52-V52</f>
        <v>-1</v>
      </c>
      <c r="AC52" s="305">
        <f t="shared" si="9"/>
        <v>-1</v>
      </c>
    </row>
    <row r="53" spans="2:29" x14ac:dyDescent="0.3">
      <c r="B53" s="301" t="s">
        <v>1070</v>
      </c>
      <c r="C53" s="302">
        <v>6.9</v>
      </c>
      <c r="D53" s="303" t="s">
        <v>1071</v>
      </c>
      <c r="E53" s="303" t="s">
        <v>1071</v>
      </c>
      <c r="F53" s="304">
        <v>7.4</v>
      </c>
      <c r="G53" s="305">
        <v>7.6</v>
      </c>
      <c r="H53" s="305">
        <v>7.2</v>
      </c>
      <c r="I53" s="304">
        <v>9.3000000000000007</v>
      </c>
      <c r="J53" s="305">
        <v>8.5</v>
      </c>
      <c r="K53" s="305">
        <v>10.3</v>
      </c>
      <c r="L53" s="304">
        <v>8.6</v>
      </c>
      <c r="M53" s="305">
        <v>8.3000000000000007</v>
      </c>
      <c r="N53" s="305">
        <v>8.8000000000000007</v>
      </c>
      <c r="O53" s="304">
        <v>8.3000000000000007</v>
      </c>
      <c r="P53" s="305">
        <v>8.8000000000000007</v>
      </c>
      <c r="Q53" s="305">
        <v>7.9</v>
      </c>
      <c r="R53" s="304">
        <v>7.6</v>
      </c>
      <c r="S53" s="305">
        <v>7.7</v>
      </c>
      <c r="T53" s="305">
        <v>7.4</v>
      </c>
      <c r="U53" s="304">
        <v>7.8</v>
      </c>
      <c r="V53" s="305">
        <v>8.1</v>
      </c>
      <c r="W53" s="305">
        <v>7.5</v>
      </c>
      <c r="X53" s="304">
        <v>7.4</v>
      </c>
      <c r="Y53" s="305">
        <v>7.5</v>
      </c>
      <c r="Z53" s="305">
        <v>7.3</v>
      </c>
      <c r="AA53" s="304">
        <f>X53-U53</f>
        <v>-0.39999999999999947</v>
      </c>
      <c r="AB53" s="305" t="s">
        <v>1071</v>
      </c>
      <c r="AC53" s="305" t="s">
        <v>1071</v>
      </c>
    </row>
    <row r="54" spans="2:29" x14ac:dyDescent="0.3">
      <c r="B54" s="301" t="s">
        <v>438</v>
      </c>
      <c r="C54" s="302">
        <v>8.4</v>
      </c>
      <c r="D54" s="303">
        <v>8.3000000000000007</v>
      </c>
      <c r="E54" s="303">
        <v>8.5</v>
      </c>
      <c r="F54" s="304">
        <v>7.6</v>
      </c>
      <c r="G54" s="305">
        <v>7.5</v>
      </c>
      <c r="H54" s="305">
        <v>7.7</v>
      </c>
      <c r="I54" s="304">
        <v>6.3</v>
      </c>
      <c r="J54" s="305">
        <v>6.3</v>
      </c>
      <c r="K54" s="305">
        <v>6.4</v>
      </c>
      <c r="L54" s="304">
        <v>5.4</v>
      </c>
      <c r="M54" s="305">
        <v>5.4</v>
      </c>
      <c r="N54" s="305">
        <v>5.5</v>
      </c>
      <c r="O54" s="304">
        <v>5.9</v>
      </c>
      <c r="P54" s="305">
        <v>5.6</v>
      </c>
      <c r="Q54" s="305">
        <v>6.2</v>
      </c>
      <c r="R54" s="304">
        <v>4.5</v>
      </c>
      <c r="S54" s="305">
        <v>4.3</v>
      </c>
      <c r="T54" s="305">
        <v>4.7</v>
      </c>
      <c r="U54" s="304">
        <v>5.7</v>
      </c>
      <c r="V54" s="305">
        <v>5.7</v>
      </c>
      <c r="W54" s="305">
        <v>5.7</v>
      </c>
      <c r="X54" s="304">
        <v>6.3</v>
      </c>
      <c r="Y54" s="305">
        <v>5.9</v>
      </c>
      <c r="Z54" s="305">
        <v>6.6</v>
      </c>
      <c r="AA54" s="304">
        <f>X54-U54</f>
        <v>0.59999999999999964</v>
      </c>
      <c r="AB54" s="304">
        <f t="shared" ref="AB54:AC65" si="10">Y54-V54</f>
        <v>0.20000000000000018</v>
      </c>
      <c r="AC54" s="304">
        <f t="shared" si="10"/>
        <v>0.89999999999999947</v>
      </c>
    </row>
    <row r="55" spans="2:29" x14ac:dyDescent="0.3">
      <c r="B55" s="301" t="s">
        <v>439</v>
      </c>
      <c r="C55" s="302">
        <v>13.2</v>
      </c>
      <c r="D55" s="303">
        <v>13.1</v>
      </c>
      <c r="E55" s="303">
        <v>13.2</v>
      </c>
      <c r="F55" s="304">
        <v>10.5</v>
      </c>
      <c r="G55" s="305">
        <v>10.199999999999999</v>
      </c>
      <c r="H55" s="305">
        <v>10.9</v>
      </c>
      <c r="I55" s="304">
        <v>9.5</v>
      </c>
      <c r="J55" s="305">
        <v>9.6</v>
      </c>
      <c r="K55" s="305">
        <v>9.3000000000000007</v>
      </c>
      <c r="L55" s="304">
        <v>8</v>
      </c>
      <c r="M55" s="305">
        <v>7.7</v>
      </c>
      <c r="N55" s="305">
        <v>8.4</v>
      </c>
      <c r="O55" s="304">
        <v>7.3</v>
      </c>
      <c r="P55" s="305">
        <v>6.9</v>
      </c>
      <c r="Q55" s="305">
        <v>7.6</v>
      </c>
      <c r="R55" s="304">
        <v>4.5999999999999996</v>
      </c>
      <c r="S55" s="305">
        <v>4.3</v>
      </c>
      <c r="T55" s="305">
        <v>5</v>
      </c>
      <c r="U55" s="304">
        <v>7.3</v>
      </c>
      <c r="V55" s="305">
        <v>8.4</v>
      </c>
      <c r="W55" s="305">
        <v>6.1</v>
      </c>
      <c r="X55" s="304">
        <v>10.5</v>
      </c>
      <c r="Y55" s="305">
        <v>11.3</v>
      </c>
      <c r="Z55" s="305">
        <v>9.6</v>
      </c>
      <c r="AA55" s="304">
        <f t="shared" ref="AA55:AA65" si="11">X55-U55</f>
        <v>3.2</v>
      </c>
      <c r="AB55" s="304">
        <f t="shared" si="10"/>
        <v>2.9000000000000004</v>
      </c>
      <c r="AC55" s="304">
        <f t="shared" si="10"/>
        <v>3.5</v>
      </c>
    </row>
    <row r="56" spans="2:29" x14ac:dyDescent="0.3">
      <c r="B56" s="301" t="s">
        <v>440</v>
      </c>
      <c r="C56" s="302">
        <v>12.3</v>
      </c>
      <c r="D56" s="303">
        <v>12.2</v>
      </c>
      <c r="E56" s="303">
        <v>12.5</v>
      </c>
      <c r="F56" s="304">
        <v>10.5</v>
      </c>
      <c r="G56" s="305">
        <v>10.199999999999999</v>
      </c>
      <c r="H56" s="305">
        <v>10.8</v>
      </c>
      <c r="I56" s="304">
        <v>9.3000000000000007</v>
      </c>
      <c r="J56" s="305">
        <v>9.1</v>
      </c>
      <c r="K56" s="305">
        <v>9.6</v>
      </c>
      <c r="L56" s="304">
        <v>7.9</v>
      </c>
      <c r="M56" s="305">
        <v>7.5</v>
      </c>
      <c r="N56" s="305">
        <v>8.5</v>
      </c>
      <c r="O56" s="304">
        <v>7.4</v>
      </c>
      <c r="P56" s="305">
        <v>7.4</v>
      </c>
      <c r="Q56" s="305">
        <v>7.4</v>
      </c>
      <c r="R56" s="304">
        <v>4.9000000000000004</v>
      </c>
      <c r="S56" s="305">
        <v>4.5999999999999996</v>
      </c>
      <c r="T56" s="305">
        <v>5.2</v>
      </c>
      <c r="U56" s="304">
        <v>7.4</v>
      </c>
      <c r="V56" s="305">
        <v>8.9</v>
      </c>
      <c r="W56" s="305">
        <v>6</v>
      </c>
      <c r="X56" s="304">
        <v>10.8</v>
      </c>
      <c r="Y56" s="305">
        <v>11.4</v>
      </c>
      <c r="Z56" s="305">
        <v>10.1</v>
      </c>
      <c r="AA56" s="304">
        <f t="shared" si="11"/>
        <v>3.4000000000000004</v>
      </c>
      <c r="AB56" s="304">
        <f t="shared" si="10"/>
        <v>2.5</v>
      </c>
      <c r="AC56" s="304">
        <f t="shared" si="10"/>
        <v>4.0999999999999996</v>
      </c>
    </row>
    <row r="57" spans="2:29" x14ac:dyDescent="0.3">
      <c r="B57" s="301" t="s">
        <v>441</v>
      </c>
      <c r="C57" s="302">
        <v>7.7</v>
      </c>
      <c r="D57" s="303">
        <v>7.5</v>
      </c>
      <c r="E57" s="303">
        <v>7.8</v>
      </c>
      <c r="F57" s="304">
        <v>7</v>
      </c>
      <c r="G57" s="305">
        <v>6.8</v>
      </c>
      <c r="H57" s="305">
        <v>7.1</v>
      </c>
      <c r="I57" s="304">
        <v>5.5</v>
      </c>
      <c r="J57" s="305">
        <v>5.6</v>
      </c>
      <c r="K57" s="305">
        <v>5.5</v>
      </c>
      <c r="L57" s="304">
        <v>4.8</v>
      </c>
      <c r="M57" s="305">
        <v>5</v>
      </c>
      <c r="N57" s="305">
        <v>4.5999999999999996</v>
      </c>
      <c r="O57" s="304">
        <v>5.6</v>
      </c>
      <c r="P57" s="305">
        <v>5.3</v>
      </c>
      <c r="Q57" s="305">
        <v>5.9</v>
      </c>
      <c r="R57" s="304">
        <v>4.4000000000000004</v>
      </c>
      <c r="S57" s="305">
        <v>4.2</v>
      </c>
      <c r="T57" s="305">
        <v>4.5999999999999996</v>
      </c>
      <c r="U57" s="304">
        <v>5.0999999999999996</v>
      </c>
      <c r="V57" s="305">
        <v>4.9000000000000004</v>
      </c>
      <c r="W57" s="305">
        <v>5.4</v>
      </c>
      <c r="X57" s="304">
        <v>5.0999999999999996</v>
      </c>
      <c r="Y57" s="305">
        <v>4.5</v>
      </c>
      <c r="Z57" s="305">
        <v>5.7</v>
      </c>
      <c r="AA57" s="304">
        <f t="shared" si="11"/>
        <v>0</v>
      </c>
      <c r="AB57" s="304">
        <f t="shared" si="10"/>
        <v>-0.40000000000000036</v>
      </c>
      <c r="AC57" s="304">
        <f t="shared" si="10"/>
        <v>0.29999999999999982</v>
      </c>
    </row>
    <row r="58" spans="2:29" x14ac:dyDescent="0.3">
      <c r="B58" s="288"/>
      <c r="C58" s="348">
        <v>2015</v>
      </c>
      <c r="D58" s="348"/>
      <c r="E58" s="348"/>
      <c r="F58" s="348">
        <v>2016</v>
      </c>
      <c r="G58" s="348"/>
      <c r="H58" s="348"/>
      <c r="I58" s="348">
        <v>2017</v>
      </c>
      <c r="J58" s="348"/>
      <c r="K58" s="348"/>
      <c r="L58" s="348">
        <v>2018</v>
      </c>
      <c r="M58" s="348"/>
      <c r="N58" s="348"/>
      <c r="O58" s="348">
        <v>2019</v>
      </c>
      <c r="P58" s="348"/>
      <c r="Q58" s="348"/>
      <c r="R58" s="348">
        <v>2020</v>
      </c>
      <c r="S58" s="348"/>
      <c r="T58" s="348"/>
      <c r="U58" s="348">
        <v>2021</v>
      </c>
      <c r="V58" s="348"/>
      <c r="W58" s="348"/>
      <c r="X58" s="348">
        <v>2022</v>
      </c>
      <c r="Y58" s="348"/>
      <c r="Z58" s="348"/>
      <c r="AA58" s="348" t="s">
        <v>402</v>
      </c>
      <c r="AB58" s="348"/>
      <c r="AC58" s="348"/>
    </row>
    <row r="59" spans="2:29" x14ac:dyDescent="0.3">
      <c r="B59" s="289"/>
      <c r="C59" s="290" t="s">
        <v>27</v>
      </c>
      <c r="D59" s="290" t="s">
        <v>24</v>
      </c>
      <c r="E59" s="290" t="s">
        <v>23</v>
      </c>
      <c r="F59" s="290" t="s">
        <v>27</v>
      </c>
      <c r="G59" s="290" t="s">
        <v>24</v>
      </c>
      <c r="H59" s="290" t="s">
        <v>23</v>
      </c>
      <c r="I59" s="290" t="s">
        <v>27</v>
      </c>
      <c r="J59" s="290" t="s">
        <v>24</v>
      </c>
      <c r="K59" s="290" t="s">
        <v>23</v>
      </c>
      <c r="L59" s="290" t="s">
        <v>27</v>
      </c>
      <c r="M59" s="290" t="s">
        <v>24</v>
      </c>
      <c r="N59" s="290" t="s">
        <v>23</v>
      </c>
      <c r="O59" s="290" t="s">
        <v>27</v>
      </c>
      <c r="P59" s="290" t="s">
        <v>24</v>
      </c>
      <c r="Q59" s="290" t="s">
        <v>23</v>
      </c>
      <c r="R59" s="290" t="s">
        <v>27</v>
      </c>
      <c r="S59" s="290" t="s">
        <v>24</v>
      </c>
      <c r="T59" s="290" t="s">
        <v>23</v>
      </c>
      <c r="U59" s="290" t="s">
        <v>27</v>
      </c>
      <c r="V59" s="290" t="s">
        <v>24</v>
      </c>
      <c r="W59" s="290" t="s">
        <v>23</v>
      </c>
      <c r="X59" s="290" t="s">
        <v>27</v>
      </c>
      <c r="Y59" s="290" t="s">
        <v>24</v>
      </c>
      <c r="Z59" s="290" t="s">
        <v>23</v>
      </c>
      <c r="AA59" s="290" t="s">
        <v>27</v>
      </c>
      <c r="AB59" s="290" t="s">
        <v>24</v>
      </c>
      <c r="AC59" s="290" t="s">
        <v>23</v>
      </c>
    </row>
    <row r="60" spans="2:29" x14ac:dyDescent="0.3">
      <c r="B60" s="301" t="s">
        <v>442</v>
      </c>
      <c r="C60" s="302">
        <v>6.9</v>
      </c>
      <c r="D60" s="303">
        <v>6.2</v>
      </c>
      <c r="E60" s="303">
        <v>7.4</v>
      </c>
      <c r="F60" s="304">
        <v>7</v>
      </c>
      <c r="G60" s="305">
        <v>6.9</v>
      </c>
      <c r="H60" s="305">
        <v>7</v>
      </c>
      <c r="I60" s="304">
        <v>6.2</v>
      </c>
      <c r="J60" s="305">
        <v>5.5</v>
      </c>
      <c r="K60" s="305">
        <v>6.6</v>
      </c>
      <c r="L60" s="304">
        <v>5</v>
      </c>
      <c r="M60" s="305">
        <v>4.3</v>
      </c>
      <c r="N60" s="305">
        <v>5.4</v>
      </c>
      <c r="O60" s="304">
        <v>5.3</v>
      </c>
      <c r="P60" s="305">
        <v>4.3</v>
      </c>
      <c r="Q60" s="305">
        <v>6</v>
      </c>
      <c r="R60" s="304">
        <v>4.5</v>
      </c>
      <c r="S60" s="305">
        <v>4.3</v>
      </c>
      <c r="T60" s="305">
        <v>4.7</v>
      </c>
      <c r="U60" s="304">
        <v>5.7</v>
      </c>
      <c r="V60" s="305">
        <v>4.5999999999999996</v>
      </c>
      <c r="W60" s="305">
        <v>6.3</v>
      </c>
      <c r="X60" s="304">
        <v>5.8</v>
      </c>
      <c r="Y60" s="305">
        <v>5</v>
      </c>
      <c r="Z60" s="305">
        <v>6.3</v>
      </c>
      <c r="AA60" s="304">
        <f t="shared" si="11"/>
        <v>9.9999999999999645E-2</v>
      </c>
      <c r="AB60" s="304">
        <f t="shared" si="10"/>
        <v>0.40000000000000036</v>
      </c>
      <c r="AC60" s="304">
        <f t="shared" si="10"/>
        <v>0</v>
      </c>
    </row>
    <row r="61" spans="2:29" x14ac:dyDescent="0.3">
      <c r="B61" s="301" t="s">
        <v>352</v>
      </c>
      <c r="C61" s="302">
        <v>16.8</v>
      </c>
      <c r="D61" s="303">
        <v>15.8</v>
      </c>
      <c r="E61" s="303">
        <v>17.8</v>
      </c>
      <c r="F61" s="304">
        <v>15.5</v>
      </c>
      <c r="G61" s="305">
        <v>14.8</v>
      </c>
      <c r="H61" s="305">
        <v>16.2</v>
      </c>
      <c r="I61" s="304">
        <v>13.5</v>
      </c>
      <c r="J61" s="305">
        <v>12.7</v>
      </c>
      <c r="K61" s="305">
        <v>14.2</v>
      </c>
      <c r="L61" s="304">
        <v>12.3</v>
      </c>
      <c r="M61" s="305">
        <v>11.8</v>
      </c>
      <c r="N61" s="305">
        <v>12.8</v>
      </c>
      <c r="O61" s="304">
        <v>11.4</v>
      </c>
      <c r="P61" s="305">
        <v>10.6</v>
      </c>
      <c r="Q61" s="305">
        <v>12.1</v>
      </c>
      <c r="R61" s="304">
        <v>9.6999999999999993</v>
      </c>
      <c r="S61" s="305">
        <v>9.1</v>
      </c>
      <c r="T61" s="305">
        <v>10.3</v>
      </c>
      <c r="U61" s="304">
        <v>9.1999999999999993</v>
      </c>
      <c r="V61" s="305">
        <v>8.8000000000000007</v>
      </c>
      <c r="W61" s="305">
        <v>9.6999999999999993</v>
      </c>
      <c r="X61" s="304">
        <v>10.5</v>
      </c>
      <c r="Y61" s="305">
        <v>10.1</v>
      </c>
      <c r="Z61" s="305">
        <v>10.8</v>
      </c>
      <c r="AA61" s="304">
        <f t="shared" si="11"/>
        <v>1.3000000000000007</v>
      </c>
      <c r="AB61" s="304">
        <f t="shared" si="10"/>
        <v>1.2999999999999989</v>
      </c>
      <c r="AC61" s="304">
        <f t="shared" si="10"/>
        <v>1.1000000000000014</v>
      </c>
    </row>
    <row r="62" spans="2:29" x14ac:dyDescent="0.3">
      <c r="B62" s="301" t="s">
        <v>403</v>
      </c>
      <c r="C62" s="302">
        <v>21.4</v>
      </c>
      <c r="D62" s="303">
        <v>21.7</v>
      </c>
      <c r="E62" s="303">
        <v>21.1</v>
      </c>
      <c r="F62" s="304">
        <v>19.2</v>
      </c>
      <c r="G62" s="305">
        <v>19</v>
      </c>
      <c r="H62" s="305">
        <v>19.5</v>
      </c>
      <c r="I62" s="304">
        <v>16.5</v>
      </c>
      <c r="J62" s="305">
        <v>16.8</v>
      </c>
      <c r="K62" s="305">
        <v>16.100000000000001</v>
      </c>
      <c r="L62" s="304">
        <v>15.6</v>
      </c>
      <c r="M62" s="305">
        <v>14.7</v>
      </c>
      <c r="N62" s="305">
        <v>16.600000000000001</v>
      </c>
      <c r="O62" s="304">
        <v>11.9</v>
      </c>
      <c r="P62" s="305">
        <v>11.3</v>
      </c>
      <c r="Q62" s="305">
        <v>12.5</v>
      </c>
      <c r="R62" s="304">
        <v>10.1</v>
      </c>
      <c r="S62" s="305">
        <v>9.5</v>
      </c>
      <c r="T62" s="305">
        <v>10.7</v>
      </c>
      <c r="U62" s="304">
        <v>9.6</v>
      </c>
      <c r="V62" s="305">
        <v>10.9</v>
      </c>
      <c r="W62" s="305">
        <v>8.1999999999999993</v>
      </c>
      <c r="X62" s="304">
        <v>14.1</v>
      </c>
      <c r="Y62" s="305">
        <v>15.6</v>
      </c>
      <c r="Z62" s="305">
        <v>12.5</v>
      </c>
      <c r="AA62" s="304">
        <f t="shared" si="11"/>
        <v>4.5</v>
      </c>
      <c r="AB62" s="304">
        <f t="shared" si="10"/>
        <v>4.6999999999999993</v>
      </c>
      <c r="AC62" s="304">
        <f t="shared" si="10"/>
        <v>4.3000000000000007</v>
      </c>
    </row>
    <row r="63" spans="2:29" x14ac:dyDescent="0.3">
      <c r="B63" s="301" t="s">
        <v>404</v>
      </c>
      <c r="C63" s="302">
        <v>21.1</v>
      </c>
      <c r="D63" s="303">
        <v>21</v>
      </c>
      <c r="E63" s="303">
        <v>21.2</v>
      </c>
      <c r="F63" s="304">
        <v>19</v>
      </c>
      <c r="G63" s="305">
        <v>18.7</v>
      </c>
      <c r="H63" s="305">
        <v>19.3</v>
      </c>
      <c r="I63" s="304">
        <v>16.600000000000001</v>
      </c>
      <c r="J63" s="305">
        <v>16.399999999999999</v>
      </c>
      <c r="K63" s="305">
        <v>16.8</v>
      </c>
      <c r="L63" s="304">
        <v>15.7</v>
      </c>
      <c r="M63" s="305">
        <v>14.6</v>
      </c>
      <c r="N63" s="305">
        <v>16.899999999999999</v>
      </c>
      <c r="O63" s="304">
        <v>12.2</v>
      </c>
      <c r="P63" s="305">
        <v>11.9</v>
      </c>
      <c r="Q63" s="305">
        <v>12.4</v>
      </c>
      <c r="R63" s="304">
        <v>10.4</v>
      </c>
      <c r="S63" s="305">
        <v>9.8000000000000007</v>
      </c>
      <c r="T63" s="305">
        <v>11</v>
      </c>
      <c r="U63" s="304">
        <v>9.9</v>
      </c>
      <c r="V63" s="305">
        <v>11.3</v>
      </c>
      <c r="W63" s="305">
        <v>8.4</v>
      </c>
      <c r="X63" s="304">
        <v>14.4</v>
      </c>
      <c r="Y63" s="305">
        <v>15.4</v>
      </c>
      <c r="Z63" s="305">
        <v>13.3</v>
      </c>
      <c r="AA63" s="304">
        <f t="shared" si="11"/>
        <v>4.5</v>
      </c>
      <c r="AB63" s="304">
        <f t="shared" si="10"/>
        <v>4.0999999999999996</v>
      </c>
      <c r="AC63" s="304">
        <f t="shared" si="10"/>
        <v>4.9000000000000004</v>
      </c>
    </row>
    <row r="64" spans="2:29" x14ac:dyDescent="0.3">
      <c r="B64" s="301" t="s">
        <v>405</v>
      </c>
      <c r="C64" s="302">
        <v>15.2</v>
      </c>
      <c r="D64" s="303">
        <v>14.3</v>
      </c>
      <c r="E64" s="303">
        <v>16</v>
      </c>
      <c r="F64" s="304">
        <v>14</v>
      </c>
      <c r="G64" s="305">
        <v>13.5</v>
      </c>
      <c r="H64" s="305">
        <v>14.6</v>
      </c>
      <c r="I64" s="304">
        <v>12</v>
      </c>
      <c r="J64" s="305">
        <v>11.5</v>
      </c>
      <c r="K64" s="305">
        <v>12.6</v>
      </c>
      <c r="L64" s="304">
        <v>11</v>
      </c>
      <c r="M64" s="305">
        <v>10.9</v>
      </c>
      <c r="N64" s="305">
        <v>11.1</v>
      </c>
      <c r="O64" s="304">
        <v>10.7</v>
      </c>
      <c r="P64" s="305">
        <v>10.199999999999999</v>
      </c>
      <c r="Q64" s="305">
        <v>11.2</v>
      </c>
      <c r="R64" s="304">
        <v>9</v>
      </c>
      <c r="S64" s="305">
        <v>8.6999999999999993</v>
      </c>
      <c r="T64" s="305">
        <v>9.4</v>
      </c>
      <c r="U64" s="304">
        <v>8.8000000000000007</v>
      </c>
      <c r="V64" s="305">
        <v>8.1999999999999993</v>
      </c>
      <c r="W64" s="305">
        <v>9.4</v>
      </c>
      <c r="X64" s="304">
        <v>9.3000000000000007</v>
      </c>
      <c r="Y64" s="305">
        <v>8.6</v>
      </c>
      <c r="Z64" s="305">
        <v>9.9</v>
      </c>
      <c r="AA64" s="304">
        <f t="shared" si="11"/>
        <v>0.5</v>
      </c>
      <c r="AB64" s="304">
        <f t="shared" si="10"/>
        <v>0.40000000000000036</v>
      </c>
      <c r="AC64" s="304">
        <f t="shared" si="10"/>
        <v>0.5</v>
      </c>
    </row>
    <row r="65" spans="2:29" x14ac:dyDescent="0.3">
      <c r="B65" s="301" t="s">
        <v>406</v>
      </c>
      <c r="C65" s="302">
        <v>19.100000000000001</v>
      </c>
      <c r="D65" s="303">
        <v>15.9</v>
      </c>
      <c r="E65" s="303">
        <v>21.1</v>
      </c>
      <c r="F65" s="304">
        <v>17.8</v>
      </c>
      <c r="G65" s="305">
        <v>15.5</v>
      </c>
      <c r="H65" s="305">
        <v>19.3</v>
      </c>
      <c r="I65" s="304">
        <v>16.100000000000001</v>
      </c>
      <c r="J65" s="305">
        <v>14.2</v>
      </c>
      <c r="K65" s="305">
        <v>17.2</v>
      </c>
      <c r="L65" s="304">
        <v>13.8</v>
      </c>
      <c r="M65" s="305">
        <v>12.7</v>
      </c>
      <c r="N65" s="305">
        <v>14.5</v>
      </c>
      <c r="O65" s="304">
        <v>13.3</v>
      </c>
      <c r="P65" s="305">
        <v>10.5</v>
      </c>
      <c r="Q65" s="305">
        <v>15.2</v>
      </c>
      <c r="R65" s="304">
        <v>11.3</v>
      </c>
      <c r="S65" s="305">
        <v>9.8000000000000007</v>
      </c>
      <c r="T65" s="305">
        <v>12.4</v>
      </c>
      <c r="U65" s="304">
        <v>10.1</v>
      </c>
      <c r="V65" s="305">
        <v>7.8</v>
      </c>
      <c r="W65" s="305">
        <v>11.6</v>
      </c>
      <c r="X65" s="304">
        <v>10.6</v>
      </c>
      <c r="Y65" s="305">
        <v>9.3000000000000007</v>
      </c>
      <c r="Z65" s="305">
        <v>11.5</v>
      </c>
      <c r="AA65" s="304">
        <f t="shared" si="11"/>
        <v>0.5</v>
      </c>
      <c r="AB65" s="304">
        <f t="shared" si="10"/>
        <v>1.5000000000000009</v>
      </c>
      <c r="AC65" s="304">
        <f t="shared" si="10"/>
        <v>-9.9999999999999645E-2</v>
      </c>
    </row>
    <row r="66" spans="2:29" x14ac:dyDescent="0.3">
      <c r="B66" s="351" t="s">
        <v>55</v>
      </c>
      <c r="C66" s="351"/>
      <c r="D66" s="351"/>
      <c r="E66" s="351"/>
      <c r="F66" s="351"/>
      <c r="G66" s="351"/>
      <c r="H66" s="351"/>
      <c r="I66" s="351"/>
      <c r="J66" s="351"/>
      <c r="K66" s="351"/>
      <c r="L66" s="351"/>
      <c r="M66" s="351"/>
      <c r="N66" s="351"/>
      <c r="O66" s="351"/>
      <c r="P66" s="351"/>
      <c r="Q66" s="351"/>
      <c r="R66" s="351"/>
      <c r="S66" s="351"/>
      <c r="T66" s="351"/>
      <c r="U66" s="351"/>
      <c r="V66" s="351"/>
      <c r="W66" s="351"/>
      <c r="X66" s="351"/>
      <c r="Y66" s="351"/>
      <c r="Z66" s="351"/>
      <c r="AA66" s="351"/>
      <c r="AB66" s="351"/>
      <c r="AC66" s="351"/>
    </row>
    <row r="67" spans="2:29" x14ac:dyDescent="0.3">
      <c r="B67" s="291" t="s">
        <v>56</v>
      </c>
      <c r="C67" s="292">
        <v>21.2</v>
      </c>
      <c r="D67" s="61" t="s">
        <v>53</v>
      </c>
      <c r="E67" s="61" t="s">
        <v>53</v>
      </c>
      <c r="F67" s="294">
        <v>22.7</v>
      </c>
      <c r="G67" s="61" t="s">
        <v>53</v>
      </c>
      <c r="H67" s="61" t="s">
        <v>53</v>
      </c>
      <c r="I67" s="294">
        <v>25.8</v>
      </c>
      <c r="J67" s="61" t="s">
        <v>53</v>
      </c>
      <c r="K67" s="61" t="s">
        <v>53</v>
      </c>
      <c r="L67" s="294">
        <v>23</v>
      </c>
      <c r="M67" s="61" t="s">
        <v>53</v>
      </c>
      <c r="N67" s="61" t="s">
        <v>53</v>
      </c>
      <c r="O67" s="294">
        <v>22.4</v>
      </c>
      <c r="P67" s="61" t="s">
        <v>53</v>
      </c>
      <c r="Q67" s="61" t="s">
        <v>53</v>
      </c>
      <c r="R67" s="294">
        <v>18.899999999999999</v>
      </c>
      <c r="S67" s="61" t="s">
        <v>53</v>
      </c>
      <c r="T67" s="61" t="s">
        <v>53</v>
      </c>
      <c r="U67" s="294">
        <v>20.8</v>
      </c>
      <c r="V67" s="61" t="s">
        <v>53</v>
      </c>
      <c r="W67" s="61" t="s">
        <v>53</v>
      </c>
      <c r="X67" s="294">
        <v>23.7</v>
      </c>
      <c r="Y67" s="61" t="s">
        <v>53</v>
      </c>
      <c r="Z67" s="61" t="s">
        <v>53</v>
      </c>
      <c r="AA67" s="294">
        <f>X67-U67</f>
        <v>2.8999999999999986</v>
      </c>
      <c r="AB67" s="61" t="s">
        <v>53</v>
      </c>
      <c r="AC67" s="61" t="s">
        <v>53</v>
      </c>
    </row>
    <row r="68" spans="2:29" x14ac:dyDescent="0.3">
      <c r="B68" s="291" t="s">
        <v>57</v>
      </c>
      <c r="C68" s="292">
        <v>9.4</v>
      </c>
      <c r="D68" s="61" t="s">
        <v>53</v>
      </c>
      <c r="E68" s="61" t="s">
        <v>53</v>
      </c>
      <c r="F68" s="294">
        <v>9</v>
      </c>
      <c r="G68" s="61" t="s">
        <v>53</v>
      </c>
      <c r="H68" s="61" t="s">
        <v>53</v>
      </c>
      <c r="I68" s="294">
        <v>11.9</v>
      </c>
      <c r="J68" s="61" t="s">
        <v>53</v>
      </c>
      <c r="K68" s="61" t="s">
        <v>53</v>
      </c>
      <c r="L68" s="294">
        <v>12.4</v>
      </c>
      <c r="M68" s="61" t="s">
        <v>53</v>
      </c>
      <c r="N68" s="61" t="s">
        <v>53</v>
      </c>
      <c r="O68" s="294">
        <v>20.100000000000001</v>
      </c>
      <c r="P68" s="61" t="s">
        <v>53</v>
      </c>
      <c r="Q68" s="61" t="s">
        <v>53</v>
      </c>
      <c r="R68" s="294">
        <v>27.6</v>
      </c>
      <c r="S68" s="61" t="s">
        <v>53</v>
      </c>
      <c r="T68" s="61" t="s">
        <v>53</v>
      </c>
      <c r="U68" s="294">
        <v>28.5</v>
      </c>
      <c r="V68" s="61" t="s">
        <v>53</v>
      </c>
      <c r="W68" s="61" t="s">
        <v>53</v>
      </c>
      <c r="X68" s="294">
        <v>25.9</v>
      </c>
      <c r="Y68" s="61" t="s">
        <v>53</v>
      </c>
      <c r="Z68" s="61" t="s">
        <v>53</v>
      </c>
      <c r="AA68" s="294">
        <f t="shared" ref="AA68:AA78" si="12">X68-U68</f>
        <v>-2.6000000000000014</v>
      </c>
      <c r="AB68" s="61" t="s">
        <v>53</v>
      </c>
      <c r="AC68" s="61" t="s">
        <v>53</v>
      </c>
    </row>
    <row r="69" spans="2:29" x14ac:dyDescent="0.3">
      <c r="B69" s="291" t="s">
        <v>58</v>
      </c>
      <c r="C69" s="306">
        <v>15</v>
      </c>
      <c r="D69" s="293">
        <v>20.7</v>
      </c>
      <c r="E69" s="293">
        <v>12</v>
      </c>
      <c r="F69" s="294">
        <v>15.5</v>
      </c>
      <c r="G69" s="61">
        <v>21.9</v>
      </c>
      <c r="H69" s="61">
        <v>12.2</v>
      </c>
      <c r="I69" s="294">
        <v>18.2</v>
      </c>
      <c r="J69" s="61">
        <v>25.1</v>
      </c>
      <c r="K69" s="61">
        <v>14.5</v>
      </c>
      <c r="L69" s="294">
        <v>17.2</v>
      </c>
      <c r="M69" s="61">
        <v>20.6</v>
      </c>
      <c r="N69" s="61">
        <v>15.4</v>
      </c>
      <c r="O69" s="294">
        <v>21.1</v>
      </c>
      <c r="P69" s="61">
        <v>22.9</v>
      </c>
      <c r="Q69" s="61">
        <v>20.2</v>
      </c>
      <c r="R69" s="294">
        <v>23.8</v>
      </c>
      <c r="S69" s="61">
        <v>26.1</v>
      </c>
      <c r="T69" s="61">
        <v>22.6</v>
      </c>
      <c r="U69" s="294">
        <v>24.9</v>
      </c>
      <c r="V69" s="61">
        <v>24.9</v>
      </c>
      <c r="W69" s="61">
        <v>24.9</v>
      </c>
      <c r="X69" s="294">
        <v>24.8</v>
      </c>
      <c r="Y69" s="61">
        <v>21.7</v>
      </c>
      <c r="Z69" s="61">
        <v>26.2</v>
      </c>
      <c r="AA69" s="294">
        <f t="shared" si="12"/>
        <v>-9.9999999999997868E-2</v>
      </c>
      <c r="AB69" s="294">
        <f>Y69-V69</f>
        <v>-3.1999999999999993</v>
      </c>
      <c r="AC69" s="294">
        <f>Z69-W69</f>
        <v>1.3000000000000007</v>
      </c>
    </row>
    <row r="70" spans="2:29" x14ac:dyDescent="0.3">
      <c r="B70" s="291" t="s">
        <v>59</v>
      </c>
      <c r="C70" s="292">
        <v>4.5</v>
      </c>
      <c r="D70" s="61" t="s">
        <v>53</v>
      </c>
      <c r="E70" s="61" t="s">
        <v>53</v>
      </c>
      <c r="F70" s="294">
        <v>2.5</v>
      </c>
      <c r="G70" s="61" t="s">
        <v>53</v>
      </c>
      <c r="H70" s="61" t="s">
        <v>53</v>
      </c>
      <c r="I70" s="294">
        <v>4</v>
      </c>
      <c r="J70" s="61" t="s">
        <v>53</v>
      </c>
      <c r="K70" s="61" t="s">
        <v>53</v>
      </c>
      <c r="L70" s="294">
        <v>3.6</v>
      </c>
      <c r="M70" s="61" t="s">
        <v>53</v>
      </c>
      <c r="N70" s="61" t="s">
        <v>53</v>
      </c>
      <c r="O70" s="294">
        <v>5.2</v>
      </c>
      <c r="P70" s="61" t="s">
        <v>53</v>
      </c>
      <c r="Q70" s="61" t="s">
        <v>53</v>
      </c>
      <c r="R70" s="294">
        <v>5.3</v>
      </c>
      <c r="S70" s="61" t="s">
        <v>53</v>
      </c>
      <c r="T70" s="61" t="s">
        <v>53</v>
      </c>
      <c r="U70" s="294">
        <v>6.7</v>
      </c>
      <c r="V70" s="61" t="s">
        <v>53</v>
      </c>
      <c r="W70" s="61" t="s">
        <v>53</v>
      </c>
      <c r="X70" s="294">
        <v>5.5</v>
      </c>
      <c r="Y70" s="61" t="s">
        <v>53</v>
      </c>
      <c r="Z70" s="61" t="s">
        <v>53</v>
      </c>
      <c r="AA70" s="294">
        <f t="shared" si="12"/>
        <v>-1.2000000000000002</v>
      </c>
      <c r="AB70" s="61" t="s">
        <v>53</v>
      </c>
      <c r="AC70" s="61" t="s">
        <v>53</v>
      </c>
    </row>
    <row r="71" spans="2:29" x14ac:dyDescent="0.3">
      <c r="B71" s="291" t="s">
        <v>60</v>
      </c>
      <c r="C71" s="306">
        <v>9</v>
      </c>
      <c r="D71" s="61" t="s">
        <v>53</v>
      </c>
      <c r="E71" s="61" t="s">
        <v>53</v>
      </c>
      <c r="F71" s="294">
        <v>8.1</v>
      </c>
      <c r="G71" s="61" t="s">
        <v>53</v>
      </c>
      <c r="H71" s="61" t="s">
        <v>53</v>
      </c>
      <c r="I71" s="294">
        <v>7.2</v>
      </c>
      <c r="J71" s="61" t="s">
        <v>53</v>
      </c>
      <c r="K71" s="61" t="s">
        <v>53</v>
      </c>
      <c r="L71" s="294">
        <v>9.5</v>
      </c>
      <c r="M71" s="61" t="s">
        <v>53</v>
      </c>
      <c r="N71" s="61" t="s">
        <v>53</v>
      </c>
      <c r="O71" s="294">
        <v>7.2</v>
      </c>
      <c r="P71" s="61" t="s">
        <v>53</v>
      </c>
      <c r="Q71" s="61" t="s">
        <v>53</v>
      </c>
      <c r="R71" s="294">
        <v>8.6</v>
      </c>
      <c r="S71" s="61" t="s">
        <v>53</v>
      </c>
      <c r="T71" s="61" t="s">
        <v>53</v>
      </c>
      <c r="U71" s="294">
        <v>8.4</v>
      </c>
      <c r="V71" s="61" t="s">
        <v>53</v>
      </c>
      <c r="W71" s="61" t="s">
        <v>53</v>
      </c>
      <c r="X71" s="294">
        <v>8.9</v>
      </c>
      <c r="Y71" s="61" t="s">
        <v>53</v>
      </c>
      <c r="Z71" s="61" t="s">
        <v>53</v>
      </c>
      <c r="AA71" s="294">
        <f t="shared" si="12"/>
        <v>0.5</v>
      </c>
      <c r="AB71" s="61" t="s">
        <v>53</v>
      </c>
      <c r="AC71" s="61" t="s">
        <v>53</v>
      </c>
    </row>
    <row r="72" spans="2:29" x14ac:dyDescent="0.3">
      <c r="B72" s="291" t="s">
        <v>61</v>
      </c>
      <c r="C72" s="292">
        <v>29.9</v>
      </c>
      <c r="D72" s="61" t="s">
        <v>53</v>
      </c>
      <c r="E72" s="61" t="s">
        <v>53</v>
      </c>
      <c r="F72" s="294">
        <v>33.6</v>
      </c>
      <c r="G72" s="61" t="s">
        <v>53</v>
      </c>
      <c r="H72" s="61" t="s">
        <v>53</v>
      </c>
      <c r="I72" s="294">
        <v>37.299999999999997</v>
      </c>
      <c r="J72" s="61" t="s">
        <v>53</v>
      </c>
      <c r="K72" s="61" t="s">
        <v>53</v>
      </c>
      <c r="L72" s="294">
        <v>36.700000000000003</v>
      </c>
      <c r="M72" s="61" t="s">
        <v>53</v>
      </c>
      <c r="N72" s="61" t="s">
        <v>53</v>
      </c>
      <c r="O72" s="294">
        <v>32.1</v>
      </c>
      <c r="P72" s="61" t="s">
        <v>53</v>
      </c>
      <c r="Q72" s="61" t="s">
        <v>53</v>
      </c>
      <c r="R72" s="294">
        <v>33.9</v>
      </c>
      <c r="S72" s="61" t="s">
        <v>53</v>
      </c>
      <c r="T72" s="61" t="s">
        <v>53</v>
      </c>
      <c r="U72" s="294">
        <v>33.700000000000003</v>
      </c>
      <c r="V72" s="61" t="s">
        <v>53</v>
      </c>
      <c r="W72" s="61" t="s">
        <v>53</v>
      </c>
      <c r="X72" s="294">
        <v>45.9</v>
      </c>
      <c r="Y72" s="61" t="s">
        <v>53</v>
      </c>
      <c r="Z72" s="61" t="s">
        <v>53</v>
      </c>
      <c r="AA72" s="294">
        <f t="shared" si="12"/>
        <v>12.199999999999996</v>
      </c>
      <c r="AB72" s="61" t="s">
        <v>53</v>
      </c>
      <c r="AC72" s="61" t="s">
        <v>53</v>
      </c>
    </row>
    <row r="73" spans="2:29" x14ac:dyDescent="0.3">
      <c r="B73" s="291" t="s">
        <v>62</v>
      </c>
      <c r="C73" s="292">
        <v>9.1999999999999993</v>
      </c>
      <c r="D73" s="61" t="s">
        <v>53</v>
      </c>
      <c r="E73" s="61" t="s">
        <v>53</v>
      </c>
      <c r="F73" s="294">
        <v>10.5</v>
      </c>
      <c r="G73" s="61" t="s">
        <v>53</v>
      </c>
      <c r="H73" s="61" t="s">
        <v>53</v>
      </c>
      <c r="I73" s="294">
        <v>9.8000000000000007</v>
      </c>
      <c r="J73" s="61" t="s">
        <v>53</v>
      </c>
      <c r="K73" s="61" t="s">
        <v>53</v>
      </c>
      <c r="L73" s="294">
        <v>11.4</v>
      </c>
      <c r="M73" s="61" t="s">
        <v>53</v>
      </c>
      <c r="N73" s="61" t="s">
        <v>53</v>
      </c>
      <c r="O73" s="294">
        <v>10.3</v>
      </c>
      <c r="P73" s="61" t="s">
        <v>53</v>
      </c>
      <c r="Q73" s="61" t="s">
        <v>53</v>
      </c>
      <c r="R73" s="294">
        <v>11</v>
      </c>
      <c r="S73" s="61" t="s">
        <v>53</v>
      </c>
      <c r="T73" s="61" t="s">
        <v>53</v>
      </c>
      <c r="U73" s="294">
        <v>11.4</v>
      </c>
      <c r="V73" s="61" t="s">
        <v>53</v>
      </c>
      <c r="W73" s="61" t="s">
        <v>53</v>
      </c>
      <c r="X73" s="294">
        <v>14.8</v>
      </c>
      <c r="Y73" s="61" t="s">
        <v>53</v>
      </c>
      <c r="Z73" s="61" t="s">
        <v>53</v>
      </c>
      <c r="AA73" s="294">
        <f t="shared" si="12"/>
        <v>3.4000000000000004</v>
      </c>
      <c r="AB73" s="61" t="s">
        <v>53</v>
      </c>
      <c r="AC73" s="61" t="s">
        <v>53</v>
      </c>
    </row>
    <row r="74" spans="2:29" x14ac:dyDescent="0.3">
      <c r="B74" s="291" t="s">
        <v>63</v>
      </c>
      <c r="C74" s="292">
        <v>14.7</v>
      </c>
      <c r="D74" s="61" t="s">
        <v>53</v>
      </c>
      <c r="E74" s="61" t="s">
        <v>53</v>
      </c>
      <c r="F74" s="294">
        <v>14.8</v>
      </c>
      <c r="G74" s="61" t="s">
        <v>53</v>
      </c>
      <c r="H74" s="61" t="s">
        <v>53</v>
      </c>
      <c r="I74" s="294">
        <v>14.7</v>
      </c>
      <c r="J74" s="61" t="s">
        <v>53</v>
      </c>
      <c r="K74" s="61" t="s">
        <v>53</v>
      </c>
      <c r="L74" s="294">
        <v>14.5</v>
      </c>
      <c r="M74" s="61" t="s">
        <v>53</v>
      </c>
      <c r="N74" s="61" t="s">
        <v>53</v>
      </c>
      <c r="O74" s="294">
        <v>10.199999999999999</v>
      </c>
      <c r="P74" s="61" t="s">
        <v>53</v>
      </c>
      <c r="Q74" s="61" t="s">
        <v>53</v>
      </c>
      <c r="R74" s="294">
        <v>10.3</v>
      </c>
      <c r="S74" s="61" t="s">
        <v>53</v>
      </c>
      <c r="T74" s="61" t="s">
        <v>53</v>
      </c>
      <c r="U74" s="294">
        <v>10.6</v>
      </c>
      <c r="V74" s="61" t="s">
        <v>53</v>
      </c>
      <c r="W74" s="61" t="s">
        <v>53</v>
      </c>
      <c r="X74" s="294">
        <v>10.199999999999999</v>
      </c>
      <c r="Y74" s="61" t="s">
        <v>53</v>
      </c>
      <c r="Z74" s="61" t="s">
        <v>53</v>
      </c>
      <c r="AA74" s="294">
        <f t="shared" si="12"/>
        <v>-0.40000000000000036</v>
      </c>
      <c r="AB74" s="61" t="s">
        <v>53</v>
      </c>
      <c r="AC74" s="61" t="s">
        <v>53</v>
      </c>
    </row>
    <row r="75" spans="2:29" x14ac:dyDescent="0.3">
      <c r="B75" s="291" t="s">
        <v>64</v>
      </c>
      <c r="C75" s="292">
        <v>32.9</v>
      </c>
      <c r="D75" s="61" t="s">
        <v>53</v>
      </c>
      <c r="E75" s="61" t="s">
        <v>53</v>
      </c>
      <c r="F75" s="294">
        <v>34.799999999999997</v>
      </c>
      <c r="G75" s="61" t="s">
        <v>53</v>
      </c>
      <c r="H75" s="61" t="s">
        <v>53</v>
      </c>
      <c r="I75" s="294">
        <v>35.4</v>
      </c>
      <c r="J75" s="61" t="s">
        <v>53</v>
      </c>
      <c r="K75" s="61" t="s">
        <v>53</v>
      </c>
      <c r="L75" s="294">
        <v>36.700000000000003</v>
      </c>
      <c r="M75" s="61" t="s">
        <v>53</v>
      </c>
      <c r="N75" s="61" t="s">
        <v>53</v>
      </c>
      <c r="O75" s="294">
        <v>37.799999999999997</v>
      </c>
      <c r="P75" s="61" t="s">
        <v>53</v>
      </c>
      <c r="Q75" s="61" t="s">
        <v>53</v>
      </c>
      <c r="R75" s="294">
        <v>37.1</v>
      </c>
      <c r="S75" s="61" t="s">
        <v>53</v>
      </c>
      <c r="T75" s="61" t="s">
        <v>53</v>
      </c>
      <c r="U75" s="294">
        <v>36.299999999999997</v>
      </c>
      <c r="V75" s="61" t="s">
        <v>53</v>
      </c>
      <c r="W75" s="61" t="s">
        <v>53</v>
      </c>
      <c r="X75" s="294">
        <v>40.1</v>
      </c>
      <c r="Y75" s="61" t="s">
        <v>53</v>
      </c>
      <c r="Z75" s="61" t="s">
        <v>53</v>
      </c>
      <c r="AA75" s="294">
        <f t="shared" si="12"/>
        <v>3.8000000000000043</v>
      </c>
      <c r="AB75" s="61" t="s">
        <v>53</v>
      </c>
      <c r="AC75" s="61" t="s">
        <v>53</v>
      </c>
    </row>
    <row r="76" spans="2:29" x14ac:dyDescent="0.3">
      <c r="B76" s="291" t="s">
        <v>65</v>
      </c>
      <c r="C76" s="292">
        <v>13.9</v>
      </c>
      <c r="D76" s="61" t="s">
        <v>53</v>
      </c>
      <c r="E76" s="61" t="s">
        <v>53</v>
      </c>
      <c r="F76" s="294">
        <v>15.7</v>
      </c>
      <c r="G76" s="61" t="s">
        <v>53</v>
      </c>
      <c r="H76" s="61" t="s">
        <v>53</v>
      </c>
      <c r="I76" s="294">
        <v>13.6</v>
      </c>
      <c r="J76" s="61" t="s">
        <v>53</v>
      </c>
      <c r="K76" s="61" t="s">
        <v>53</v>
      </c>
      <c r="L76" s="294">
        <v>13.3</v>
      </c>
      <c r="M76" s="61" t="s">
        <v>53</v>
      </c>
      <c r="N76" s="61" t="s">
        <v>53</v>
      </c>
      <c r="O76" s="294">
        <v>14.7</v>
      </c>
      <c r="P76" s="61" t="s">
        <v>53</v>
      </c>
      <c r="Q76" s="61" t="s">
        <v>53</v>
      </c>
      <c r="R76" s="294">
        <v>13.1</v>
      </c>
      <c r="S76" s="61" t="s">
        <v>53</v>
      </c>
      <c r="T76" s="61" t="s">
        <v>53</v>
      </c>
      <c r="U76" s="294">
        <v>12.2</v>
      </c>
      <c r="V76" s="61" t="s">
        <v>53</v>
      </c>
      <c r="W76" s="61" t="s">
        <v>53</v>
      </c>
      <c r="X76" s="294">
        <v>16.100000000000001</v>
      </c>
      <c r="Y76" s="61" t="s">
        <v>53</v>
      </c>
      <c r="Z76" s="61" t="s">
        <v>53</v>
      </c>
      <c r="AA76" s="294">
        <f t="shared" si="12"/>
        <v>3.9000000000000021</v>
      </c>
      <c r="AB76" s="61" t="s">
        <v>53</v>
      </c>
      <c r="AC76" s="61" t="s">
        <v>53</v>
      </c>
    </row>
    <row r="77" spans="2:29" x14ac:dyDescent="0.3">
      <c r="B77" s="291" t="s">
        <v>66</v>
      </c>
      <c r="C77" s="292">
        <v>15.7</v>
      </c>
      <c r="D77" s="61" t="s">
        <v>53</v>
      </c>
      <c r="E77" s="61" t="s">
        <v>53</v>
      </c>
      <c r="F77" s="294">
        <v>17.2</v>
      </c>
      <c r="G77" s="61" t="s">
        <v>53</v>
      </c>
      <c r="H77" s="61" t="s">
        <v>53</v>
      </c>
      <c r="I77" s="294">
        <v>16.2</v>
      </c>
      <c r="J77" s="61" t="s">
        <v>53</v>
      </c>
      <c r="K77" s="61" t="s">
        <v>53</v>
      </c>
      <c r="L77" s="294">
        <v>16.100000000000001</v>
      </c>
      <c r="M77" s="61" t="s">
        <v>53</v>
      </c>
      <c r="N77" s="61" t="s">
        <v>53</v>
      </c>
      <c r="O77" s="294">
        <v>15.2</v>
      </c>
      <c r="P77" s="61" t="s">
        <v>53</v>
      </c>
      <c r="Q77" s="61" t="s">
        <v>53</v>
      </c>
      <c r="R77" s="294">
        <v>14.4</v>
      </c>
      <c r="S77" s="61" t="s">
        <v>53</v>
      </c>
      <c r="T77" s="61" t="s">
        <v>53</v>
      </c>
      <c r="U77" s="294">
        <v>14.6</v>
      </c>
      <c r="V77" s="61" t="s">
        <v>53</v>
      </c>
      <c r="W77" s="61" t="s">
        <v>53</v>
      </c>
      <c r="X77" s="294">
        <v>18.399999999999999</v>
      </c>
      <c r="Y77" s="61" t="s">
        <v>53</v>
      </c>
      <c r="Z77" s="61" t="s">
        <v>53</v>
      </c>
      <c r="AA77" s="294">
        <f t="shared" si="12"/>
        <v>3.7999999999999989</v>
      </c>
      <c r="AB77" s="61" t="s">
        <v>53</v>
      </c>
      <c r="AC77" s="61" t="s">
        <v>53</v>
      </c>
    </row>
    <row r="78" spans="2:29" x14ac:dyDescent="0.3">
      <c r="B78" s="291" t="s">
        <v>67</v>
      </c>
      <c r="C78" s="292">
        <v>7.9</v>
      </c>
      <c r="D78" s="61" t="s">
        <v>53</v>
      </c>
      <c r="E78" s="61" t="s">
        <v>53</v>
      </c>
      <c r="F78" s="294">
        <v>7.2</v>
      </c>
      <c r="G78" s="61" t="s">
        <v>53</v>
      </c>
      <c r="H78" s="61" t="s">
        <v>53</v>
      </c>
      <c r="I78" s="294">
        <v>7.6</v>
      </c>
      <c r="J78" s="61" t="s">
        <v>53</v>
      </c>
      <c r="K78" s="61" t="s">
        <v>53</v>
      </c>
      <c r="L78" s="294">
        <v>7.3</v>
      </c>
      <c r="M78" s="61" t="s">
        <v>53</v>
      </c>
      <c r="N78" s="61" t="s">
        <v>53</v>
      </c>
      <c r="O78" s="294">
        <v>7.9</v>
      </c>
      <c r="P78" s="61" t="s">
        <v>53</v>
      </c>
      <c r="Q78" s="61" t="s">
        <v>53</v>
      </c>
      <c r="R78" s="294">
        <v>8</v>
      </c>
      <c r="S78" s="61" t="s">
        <v>53</v>
      </c>
      <c r="T78" s="61" t="s">
        <v>53</v>
      </c>
      <c r="U78" s="294">
        <v>9.1999999999999993</v>
      </c>
      <c r="V78" s="61" t="s">
        <v>53</v>
      </c>
      <c r="W78" s="61" t="s">
        <v>53</v>
      </c>
      <c r="X78" s="294">
        <v>7.7</v>
      </c>
      <c r="Y78" s="61" t="s">
        <v>53</v>
      </c>
      <c r="Z78" s="61" t="s">
        <v>53</v>
      </c>
      <c r="AA78" s="294">
        <f t="shared" si="12"/>
        <v>-1.4999999999999991</v>
      </c>
      <c r="AB78" s="61" t="s">
        <v>53</v>
      </c>
      <c r="AC78" s="61" t="s">
        <v>53</v>
      </c>
    </row>
    <row r="79" spans="2:29" s="311" customFormat="1" x14ac:dyDescent="0.3">
      <c r="B79" s="352" t="s">
        <v>1072</v>
      </c>
      <c r="C79" s="352"/>
      <c r="D79" s="352"/>
      <c r="E79" s="352"/>
      <c r="F79" s="352"/>
      <c r="G79" s="352"/>
      <c r="H79" s="352"/>
      <c r="I79" s="352"/>
      <c r="J79" s="352"/>
      <c r="K79" s="352"/>
      <c r="L79" s="352"/>
      <c r="M79" s="352"/>
      <c r="N79" s="352"/>
      <c r="O79" s="352"/>
      <c r="P79" s="352"/>
      <c r="Q79" s="352"/>
      <c r="R79" s="352"/>
      <c r="S79" s="352"/>
      <c r="T79" s="352"/>
      <c r="U79" s="352"/>
      <c r="V79" s="352"/>
      <c r="W79" s="352"/>
      <c r="X79" s="352"/>
      <c r="Y79" s="352"/>
      <c r="Z79" s="352"/>
      <c r="AA79" s="352"/>
      <c r="AB79" s="352"/>
      <c r="AC79" s="352"/>
    </row>
    <row r="80" spans="2:29" x14ac:dyDescent="0.3">
      <c r="B80" s="288"/>
      <c r="C80" s="348">
        <v>2015</v>
      </c>
      <c r="D80" s="348"/>
      <c r="E80" s="348"/>
      <c r="F80" s="348">
        <v>2016</v>
      </c>
      <c r="G80" s="348"/>
      <c r="H80" s="348"/>
      <c r="I80" s="348">
        <v>2017</v>
      </c>
      <c r="J80" s="348"/>
      <c r="K80" s="348"/>
      <c r="L80" s="348">
        <v>2018</v>
      </c>
      <c r="M80" s="348"/>
      <c r="N80" s="348"/>
      <c r="O80" s="348">
        <v>2019</v>
      </c>
      <c r="P80" s="348"/>
      <c r="Q80" s="348"/>
      <c r="R80" s="348">
        <v>2020</v>
      </c>
      <c r="S80" s="348"/>
      <c r="T80" s="348"/>
      <c r="U80" s="348">
        <v>2021</v>
      </c>
      <c r="V80" s="348"/>
      <c r="W80" s="348"/>
      <c r="X80" s="348">
        <v>2022</v>
      </c>
      <c r="Y80" s="348"/>
      <c r="Z80" s="348"/>
      <c r="AA80" s="348" t="s">
        <v>402</v>
      </c>
      <c r="AB80" s="348"/>
      <c r="AC80" s="348"/>
    </row>
    <row r="81" spans="2:29" x14ac:dyDescent="0.3">
      <c r="B81" s="289"/>
      <c r="C81" s="290" t="s">
        <v>27</v>
      </c>
      <c r="D81" s="290" t="s">
        <v>24</v>
      </c>
      <c r="E81" s="290" t="s">
        <v>23</v>
      </c>
      <c r="F81" s="290" t="s">
        <v>27</v>
      </c>
      <c r="G81" s="290" t="s">
        <v>24</v>
      </c>
      <c r="H81" s="290" t="s">
        <v>23</v>
      </c>
      <c r="I81" s="290" t="s">
        <v>27</v>
      </c>
      <c r="J81" s="290" t="s">
        <v>24</v>
      </c>
      <c r="K81" s="290" t="s">
        <v>23</v>
      </c>
      <c r="L81" s="290" t="s">
        <v>27</v>
      </c>
      <c r="M81" s="290" t="s">
        <v>24</v>
      </c>
      <c r="N81" s="290" t="s">
        <v>23</v>
      </c>
      <c r="O81" s="290" t="s">
        <v>27</v>
      </c>
      <c r="P81" s="290" t="s">
        <v>24</v>
      </c>
      <c r="Q81" s="290" t="s">
        <v>23</v>
      </c>
      <c r="R81" s="290" t="s">
        <v>27</v>
      </c>
      <c r="S81" s="290" t="s">
        <v>24</v>
      </c>
      <c r="T81" s="290" t="s">
        <v>23</v>
      </c>
      <c r="U81" s="290" t="s">
        <v>27</v>
      </c>
      <c r="V81" s="290" t="s">
        <v>24</v>
      </c>
      <c r="W81" s="290" t="s">
        <v>23</v>
      </c>
      <c r="X81" s="290" t="s">
        <v>27</v>
      </c>
      <c r="Y81" s="290" t="s">
        <v>24</v>
      </c>
      <c r="Z81" s="290" t="s">
        <v>23</v>
      </c>
      <c r="AA81" s="290" t="s">
        <v>27</v>
      </c>
      <c r="AB81" s="290" t="s">
        <v>24</v>
      </c>
      <c r="AC81" s="290" t="s">
        <v>23</v>
      </c>
    </row>
    <row r="82" spans="2:29" x14ac:dyDescent="0.3">
      <c r="B82" s="291" t="s">
        <v>407</v>
      </c>
      <c r="C82" s="292">
        <v>58.5</v>
      </c>
      <c r="D82" s="293">
        <v>58.9</v>
      </c>
      <c r="E82" s="293">
        <v>57.8</v>
      </c>
      <c r="F82" s="294">
        <v>55.2</v>
      </c>
      <c r="G82" s="61">
        <v>56.6</v>
      </c>
      <c r="H82" s="61">
        <v>52.1</v>
      </c>
      <c r="I82" s="294">
        <v>56.9</v>
      </c>
      <c r="J82" s="61">
        <v>57.8</v>
      </c>
      <c r="K82" s="61">
        <v>55.1</v>
      </c>
      <c r="L82" s="294">
        <v>65</v>
      </c>
      <c r="M82" s="61">
        <v>65.8</v>
      </c>
      <c r="N82" s="61">
        <v>63.7</v>
      </c>
      <c r="O82" s="294">
        <v>57.8</v>
      </c>
      <c r="P82" s="61">
        <v>60.5</v>
      </c>
      <c r="Q82" s="61">
        <v>54.1</v>
      </c>
      <c r="R82" s="294">
        <v>56.9</v>
      </c>
      <c r="S82" s="61">
        <v>59.1</v>
      </c>
      <c r="T82" s="61">
        <v>53.7</v>
      </c>
      <c r="U82" s="294">
        <v>48.7</v>
      </c>
      <c r="V82" s="61">
        <v>54.8</v>
      </c>
      <c r="W82" s="61">
        <v>41.8</v>
      </c>
      <c r="X82" s="294">
        <v>57.8</v>
      </c>
      <c r="Y82" s="61">
        <v>59.9</v>
      </c>
      <c r="Z82" s="61">
        <v>55.2</v>
      </c>
      <c r="AA82" s="294">
        <f>X82-U82</f>
        <v>9.0999999999999943</v>
      </c>
      <c r="AB82" s="61">
        <f t="shared" ref="AB82:AC93" si="13">Y82-V82</f>
        <v>5.1000000000000014</v>
      </c>
      <c r="AC82" s="61">
        <f t="shared" si="13"/>
        <v>13.400000000000006</v>
      </c>
    </row>
    <row r="83" spans="2:29" x14ac:dyDescent="0.3">
      <c r="B83" s="291" t="s">
        <v>443</v>
      </c>
      <c r="C83" s="306">
        <v>4.5999999999999996</v>
      </c>
      <c r="D83" s="298">
        <v>4.8</v>
      </c>
      <c r="E83" s="298">
        <v>4.3</v>
      </c>
      <c r="F83" s="294">
        <v>5.2</v>
      </c>
      <c r="G83" s="61">
        <v>5.2</v>
      </c>
      <c r="H83" s="61">
        <v>5.2</v>
      </c>
      <c r="I83" s="294">
        <v>5.4</v>
      </c>
      <c r="J83" s="61">
        <v>5.7</v>
      </c>
      <c r="K83" s="61">
        <v>5</v>
      </c>
      <c r="L83" s="294">
        <v>4.9000000000000004</v>
      </c>
      <c r="M83" s="61">
        <v>5.2</v>
      </c>
      <c r="N83" s="61">
        <v>4.5</v>
      </c>
      <c r="O83" s="294">
        <v>3.7</v>
      </c>
      <c r="P83" s="61">
        <v>3.9</v>
      </c>
      <c r="Q83" s="61">
        <v>3.5</v>
      </c>
      <c r="R83" s="294">
        <v>1</v>
      </c>
      <c r="S83" s="61">
        <v>4.0999999999999996</v>
      </c>
      <c r="T83" s="61">
        <v>3.8</v>
      </c>
      <c r="U83" s="294">
        <v>5.5</v>
      </c>
      <c r="V83" s="61">
        <v>6.1</v>
      </c>
      <c r="W83" s="61">
        <v>4.9000000000000004</v>
      </c>
      <c r="X83" s="294">
        <v>5.5</v>
      </c>
      <c r="Y83" s="61">
        <v>5.5</v>
      </c>
      <c r="Z83" s="61">
        <v>5.4</v>
      </c>
      <c r="AA83" s="294">
        <f t="shared" ref="AA83:AA93" si="14">X83-U83</f>
        <v>0</v>
      </c>
      <c r="AB83" s="61">
        <f t="shared" si="13"/>
        <v>-0.59999999999999964</v>
      </c>
      <c r="AC83" s="61">
        <f t="shared" si="13"/>
        <v>0.5</v>
      </c>
    </row>
    <row r="84" spans="2:29" x14ac:dyDescent="0.3">
      <c r="B84" s="291" t="s">
        <v>68</v>
      </c>
      <c r="C84" s="292">
        <v>21.2</v>
      </c>
      <c r="D84" s="293">
        <v>21.1</v>
      </c>
      <c r="E84" s="293">
        <v>21.4</v>
      </c>
      <c r="F84" s="294">
        <v>26.9</v>
      </c>
      <c r="G84" s="61">
        <v>29.3</v>
      </c>
      <c r="H84" s="61">
        <v>23.6</v>
      </c>
      <c r="I84" s="294">
        <v>31.2</v>
      </c>
      <c r="J84" s="61">
        <v>34</v>
      </c>
      <c r="K84" s="61">
        <v>27.3</v>
      </c>
      <c r="L84" s="294">
        <v>29.2</v>
      </c>
      <c r="M84" s="61">
        <v>31.5</v>
      </c>
      <c r="N84" s="61">
        <v>25.8</v>
      </c>
      <c r="O84" s="294">
        <v>13.4</v>
      </c>
      <c r="P84" s="61">
        <v>11.4</v>
      </c>
      <c r="Q84" s="61">
        <v>15.5</v>
      </c>
      <c r="R84" s="294">
        <v>27.2</v>
      </c>
      <c r="S84" s="61">
        <v>28.3</v>
      </c>
      <c r="T84" s="61">
        <v>25.9</v>
      </c>
      <c r="U84" s="294">
        <v>13.4</v>
      </c>
      <c r="V84" s="61">
        <v>8.6999999999999993</v>
      </c>
      <c r="W84" s="61">
        <v>19.399999999999999</v>
      </c>
      <c r="X84" s="294">
        <v>43</v>
      </c>
      <c r="Y84" s="61">
        <v>44.6</v>
      </c>
      <c r="Z84" s="61">
        <v>41.2</v>
      </c>
      <c r="AA84" s="294">
        <f t="shared" si="14"/>
        <v>29.6</v>
      </c>
      <c r="AB84" s="61">
        <f t="shared" si="13"/>
        <v>35.900000000000006</v>
      </c>
      <c r="AC84" s="61">
        <f t="shared" si="13"/>
        <v>21.800000000000004</v>
      </c>
    </row>
    <row r="85" spans="2:29" x14ac:dyDescent="0.3">
      <c r="B85" s="291" t="s">
        <v>69</v>
      </c>
      <c r="C85" s="306">
        <v>8</v>
      </c>
      <c r="D85" s="293">
        <v>7.4</v>
      </c>
      <c r="E85" s="293">
        <v>8.6999999999999993</v>
      </c>
      <c r="F85" s="294">
        <v>10.199999999999999</v>
      </c>
      <c r="G85" s="61">
        <v>10.1</v>
      </c>
      <c r="H85" s="61">
        <v>10.3</v>
      </c>
      <c r="I85" s="294">
        <v>13.2</v>
      </c>
      <c r="J85" s="61">
        <v>13.1</v>
      </c>
      <c r="K85" s="61">
        <v>13.3</v>
      </c>
      <c r="L85" s="294">
        <v>16</v>
      </c>
      <c r="M85" s="61">
        <v>18.899999999999999</v>
      </c>
      <c r="N85" s="61">
        <v>12.4</v>
      </c>
      <c r="O85" s="294">
        <v>14.3</v>
      </c>
      <c r="P85" s="61">
        <v>15.7</v>
      </c>
      <c r="Q85" s="61">
        <v>12.5</v>
      </c>
      <c r="R85" s="294">
        <v>8.4</v>
      </c>
      <c r="S85" s="61">
        <v>9</v>
      </c>
      <c r="T85" s="61">
        <v>7.8</v>
      </c>
      <c r="U85" s="294">
        <v>10</v>
      </c>
      <c r="V85" s="61">
        <v>11</v>
      </c>
      <c r="W85" s="61">
        <v>8.8000000000000007</v>
      </c>
      <c r="X85" s="294">
        <v>25.1</v>
      </c>
      <c r="Y85" s="61">
        <v>30.3</v>
      </c>
      <c r="Z85" s="61">
        <v>19.899999999999999</v>
      </c>
      <c r="AA85" s="294">
        <f t="shared" si="14"/>
        <v>15.100000000000001</v>
      </c>
      <c r="AB85" s="61">
        <f t="shared" si="13"/>
        <v>19.3</v>
      </c>
      <c r="AC85" s="61">
        <f t="shared" si="13"/>
        <v>11.099999999999998</v>
      </c>
    </row>
    <row r="86" spans="2:29" x14ac:dyDescent="0.3">
      <c r="B86" s="291" t="s">
        <v>70</v>
      </c>
      <c r="C86" s="292">
        <v>2.6</v>
      </c>
      <c r="D86" s="293">
        <v>2.6</v>
      </c>
      <c r="E86" s="293">
        <v>2.5</v>
      </c>
      <c r="F86" s="294">
        <v>2.4</v>
      </c>
      <c r="G86" s="61">
        <v>1.7</v>
      </c>
      <c r="H86" s="61">
        <v>3.3</v>
      </c>
      <c r="I86" s="294">
        <v>2.6</v>
      </c>
      <c r="J86" s="61">
        <v>1.7</v>
      </c>
      <c r="K86" s="61">
        <v>3.7</v>
      </c>
      <c r="L86" s="294">
        <v>2.8</v>
      </c>
      <c r="M86" s="61">
        <v>2.5</v>
      </c>
      <c r="N86" s="61">
        <v>3.1</v>
      </c>
      <c r="O86" s="294">
        <v>1.4</v>
      </c>
      <c r="P86" s="61">
        <v>1.3</v>
      </c>
      <c r="Q86" s="61">
        <v>1.4</v>
      </c>
      <c r="R86" s="294">
        <v>4.9000000000000004</v>
      </c>
      <c r="S86" s="61">
        <v>5.4</v>
      </c>
      <c r="T86" s="61">
        <v>4.3</v>
      </c>
      <c r="U86" s="294">
        <v>5</v>
      </c>
      <c r="V86" s="61">
        <v>5.7</v>
      </c>
      <c r="W86" s="61">
        <v>4.2</v>
      </c>
      <c r="X86" s="294">
        <v>2.9</v>
      </c>
      <c r="Y86" s="61">
        <v>2.8</v>
      </c>
      <c r="Z86" s="61">
        <v>3.1</v>
      </c>
      <c r="AA86" s="294">
        <f t="shared" si="14"/>
        <v>-2.1</v>
      </c>
      <c r="AB86" s="61">
        <f t="shared" si="13"/>
        <v>-2.9000000000000004</v>
      </c>
      <c r="AC86" s="61">
        <f t="shared" si="13"/>
        <v>-1.1000000000000001</v>
      </c>
    </row>
    <row r="87" spans="2:29" x14ac:dyDescent="0.3">
      <c r="B87" s="291" t="s">
        <v>71</v>
      </c>
      <c r="C87" s="292">
        <v>2.9</v>
      </c>
      <c r="D87" s="293">
        <v>3.1</v>
      </c>
      <c r="E87" s="293">
        <v>2.6</v>
      </c>
      <c r="F87" s="294">
        <v>3.2</v>
      </c>
      <c r="G87" s="61">
        <v>3.3</v>
      </c>
      <c r="H87" s="61">
        <v>3.2</v>
      </c>
      <c r="I87" s="294">
        <v>3.2</v>
      </c>
      <c r="J87" s="61">
        <v>3.7</v>
      </c>
      <c r="K87" s="61">
        <v>2.6</v>
      </c>
      <c r="L87" s="294">
        <v>2.1</v>
      </c>
      <c r="M87" s="61">
        <v>4.8</v>
      </c>
      <c r="N87" s="61">
        <v>2.4</v>
      </c>
      <c r="O87" s="294">
        <v>1.8</v>
      </c>
      <c r="P87" s="61">
        <v>2</v>
      </c>
      <c r="Q87" s="61">
        <v>1.6</v>
      </c>
      <c r="R87" s="294">
        <v>1.9</v>
      </c>
      <c r="S87" s="61">
        <v>2</v>
      </c>
      <c r="T87" s="61">
        <v>1.9</v>
      </c>
      <c r="U87" s="294">
        <v>4.3</v>
      </c>
      <c r="V87" s="61">
        <v>5.0999999999999996</v>
      </c>
      <c r="W87" s="61">
        <v>3.5</v>
      </c>
      <c r="X87" s="294">
        <v>2.1</v>
      </c>
      <c r="Y87" s="61">
        <v>1.7</v>
      </c>
      <c r="Z87" s="61">
        <v>2.5</v>
      </c>
      <c r="AA87" s="294">
        <f t="shared" si="14"/>
        <v>-2.1999999999999997</v>
      </c>
      <c r="AB87" s="61">
        <f t="shared" si="13"/>
        <v>-3.3999999999999995</v>
      </c>
      <c r="AC87" s="61">
        <f t="shared" si="13"/>
        <v>-1</v>
      </c>
    </row>
    <row r="88" spans="2:29" x14ac:dyDescent="0.3">
      <c r="B88" s="301" t="s">
        <v>444</v>
      </c>
      <c r="C88" s="302">
        <v>79.400000000000006</v>
      </c>
      <c r="D88" s="303">
        <v>81.599999999999994</v>
      </c>
      <c r="E88" s="303">
        <v>77.400000000000006</v>
      </c>
      <c r="F88" s="304">
        <v>86.7</v>
      </c>
      <c r="G88" s="305">
        <v>89.4</v>
      </c>
      <c r="H88" s="305">
        <v>86.4</v>
      </c>
      <c r="I88" s="304">
        <v>88.1</v>
      </c>
      <c r="J88" s="305">
        <v>92.2</v>
      </c>
      <c r="K88" s="305">
        <v>85.1</v>
      </c>
      <c r="L88" s="304">
        <v>86</v>
      </c>
      <c r="M88" s="305">
        <v>89</v>
      </c>
      <c r="N88" s="305">
        <v>839</v>
      </c>
      <c r="O88" s="304">
        <v>88.4</v>
      </c>
      <c r="P88" s="305">
        <v>92.2</v>
      </c>
      <c r="Q88" s="305">
        <v>85.5</v>
      </c>
      <c r="R88" s="304">
        <v>93.7</v>
      </c>
      <c r="S88" s="305">
        <v>97.3</v>
      </c>
      <c r="T88" s="305">
        <v>90.5</v>
      </c>
      <c r="U88" s="304">
        <v>95</v>
      </c>
      <c r="V88" s="305">
        <v>95.7</v>
      </c>
      <c r="W88" s="305">
        <v>94.5</v>
      </c>
      <c r="X88" s="304">
        <v>92.7</v>
      </c>
      <c r="Y88" s="305">
        <v>93.2</v>
      </c>
      <c r="Z88" s="305">
        <v>92.3</v>
      </c>
      <c r="AA88" s="294">
        <f t="shared" si="14"/>
        <v>-2.2999999999999972</v>
      </c>
      <c r="AB88" s="61">
        <f t="shared" si="13"/>
        <v>-2.5</v>
      </c>
      <c r="AC88" s="61">
        <f t="shared" si="13"/>
        <v>-2.2000000000000028</v>
      </c>
    </row>
    <row r="89" spans="2:29" x14ac:dyDescent="0.3">
      <c r="B89" s="301" t="s">
        <v>72</v>
      </c>
      <c r="C89" s="302">
        <v>10.4</v>
      </c>
      <c r="D89" s="303">
        <v>10.5</v>
      </c>
      <c r="E89" s="303">
        <v>10.3</v>
      </c>
      <c r="F89" s="304">
        <v>11.6</v>
      </c>
      <c r="G89" s="305">
        <v>11.3</v>
      </c>
      <c r="H89" s="305">
        <v>11.8</v>
      </c>
      <c r="I89" s="304">
        <v>11.3</v>
      </c>
      <c r="J89" s="305">
        <v>11.1</v>
      </c>
      <c r="K89" s="305">
        <v>11.5</v>
      </c>
      <c r="L89" s="304">
        <v>11.2</v>
      </c>
      <c r="M89" s="305">
        <v>10.6</v>
      </c>
      <c r="N89" s="305">
        <v>11.7</v>
      </c>
      <c r="O89" s="304">
        <v>9.1999999999999993</v>
      </c>
      <c r="P89" s="305">
        <v>8.8000000000000007</v>
      </c>
      <c r="Q89" s="305">
        <v>9.6999999999999993</v>
      </c>
      <c r="R89" s="304">
        <v>10.3</v>
      </c>
      <c r="S89" s="305">
        <v>9.8000000000000007</v>
      </c>
      <c r="T89" s="305">
        <v>10.9</v>
      </c>
      <c r="U89" s="304">
        <v>10.3</v>
      </c>
      <c r="V89" s="305">
        <v>10</v>
      </c>
      <c r="W89" s="305">
        <v>10.5</v>
      </c>
      <c r="X89" s="304">
        <v>14.1</v>
      </c>
      <c r="Y89" s="305">
        <v>14</v>
      </c>
      <c r="Z89" s="305">
        <v>14.2</v>
      </c>
      <c r="AA89" s="294">
        <f t="shared" si="14"/>
        <v>3.7999999999999989</v>
      </c>
      <c r="AB89" s="61">
        <f t="shared" si="13"/>
        <v>4</v>
      </c>
      <c r="AC89" s="61">
        <f t="shared" si="13"/>
        <v>3.6999999999999993</v>
      </c>
    </row>
    <row r="90" spans="2:29" x14ac:dyDescent="0.3">
      <c r="B90" s="301" t="s">
        <v>73</v>
      </c>
      <c r="C90" s="302">
        <v>36.5</v>
      </c>
      <c r="D90" s="303">
        <v>37.1</v>
      </c>
      <c r="E90" s="303">
        <v>36</v>
      </c>
      <c r="F90" s="304">
        <v>47.1</v>
      </c>
      <c r="G90" s="305">
        <v>51.6</v>
      </c>
      <c r="H90" s="305">
        <v>43.5</v>
      </c>
      <c r="I90" s="304">
        <v>44.3</v>
      </c>
      <c r="J90" s="305">
        <v>44</v>
      </c>
      <c r="K90" s="305">
        <v>44.6</v>
      </c>
      <c r="L90" s="304">
        <v>36.299999999999997</v>
      </c>
      <c r="M90" s="305">
        <v>31.5</v>
      </c>
      <c r="N90" s="305">
        <v>41.1</v>
      </c>
      <c r="O90" s="304">
        <v>52.8</v>
      </c>
      <c r="P90" s="305">
        <v>46.9</v>
      </c>
      <c r="Q90" s="305">
        <v>57.6</v>
      </c>
      <c r="R90" s="304">
        <v>49.6</v>
      </c>
      <c r="S90" s="305">
        <v>45.2</v>
      </c>
      <c r="T90" s="305">
        <v>53.8</v>
      </c>
      <c r="U90" s="304">
        <v>33.799999999999997</v>
      </c>
      <c r="V90" s="305">
        <v>32.1</v>
      </c>
      <c r="W90" s="305">
        <v>35.6</v>
      </c>
      <c r="X90" s="304">
        <v>37.5</v>
      </c>
      <c r="Y90" s="305">
        <v>39.5</v>
      </c>
      <c r="Z90" s="305">
        <v>35.700000000000003</v>
      </c>
      <c r="AA90" s="294">
        <f t="shared" si="14"/>
        <v>3.7000000000000028</v>
      </c>
      <c r="AB90" s="61">
        <f t="shared" si="13"/>
        <v>7.3999999999999986</v>
      </c>
      <c r="AC90" s="61">
        <f t="shared" si="13"/>
        <v>0.10000000000000142</v>
      </c>
    </row>
    <row r="91" spans="2:29" x14ac:dyDescent="0.3">
      <c r="B91" s="301" t="s">
        <v>74</v>
      </c>
      <c r="C91" s="302">
        <v>23.8</v>
      </c>
      <c r="D91" s="303">
        <v>24.6</v>
      </c>
      <c r="E91" s="303">
        <v>23.1</v>
      </c>
      <c r="F91" s="304">
        <v>27.5</v>
      </c>
      <c r="G91" s="305">
        <v>27.2</v>
      </c>
      <c r="H91" s="305">
        <v>21.7</v>
      </c>
      <c r="I91" s="304">
        <v>25.6</v>
      </c>
      <c r="J91" s="305">
        <v>24.8</v>
      </c>
      <c r="K91" s="305">
        <v>26.4</v>
      </c>
      <c r="L91" s="304">
        <v>24.5</v>
      </c>
      <c r="M91" s="305">
        <v>24.7</v>
      </c>
      <c r="N91" s="305">
        <v>24.3</v>
      </c>
      <c r="O91" s="304">
        <v>28</v>
      </c>
      <c r="P91" s="305">
        <v>27.9</v>
      </c>
      <c r="Q91" s="305">
        <v>28</v>
      </c>
      <c r="R91" s="304">
        <v>27.1</v>
      </c>
      <c r="S91" s="305">
        <v>28.1</v>
      </c>
      <c r="T91" s="305">
        <v>26.2</v>
      </c>
      <c r="U91" s="304">
        <v>20.100000000000001</v>
      </c>
      <c r="V91" s="305">
        <v>21.1</v>
      </c>
      <c r="W91" s="305">
        <v>19.100000000000001</v>
      </c>
      <c r="X91" s="304">
        <v>30.7</v>
      </c>
      <c r="Y91" s="305">
        <v>32.200000000000003</v>
      </c>
      <c r="Z91" s="305">
        <v>29.3</v>
      </c>
      <c r="AA91" s="294">
        <f t="shared" si="14"/>
        <v>10.599999999999998</v>
      </c>
      <c r="AB91" s="61">
        <f t="shared" si="13"/>
        <v>11.100000000000001</v>
      </c>
      <c r="AC91" s="61">
        <f t="shared" si="13"/>
        <v>10.199999999999999</v>
      </c>
    </row>
    <row r="92" spans="2:29" x14ac:dyDescent="0.3">
      <c r="B92" s="301" t="s">
        <v>75</v>
      </c>
      <c r="C92" s="302">
        <v>7.2</v>
      </c>
      <c r="D92" s="303">
        <v>7.1</v>
      </c>
      <c r="E92" s="303">
        <v>7.2</v>
      </c>
      <c r="F92" s="304">
        <v>10.9</v>
      </c>
      <c r="G92" s="305">
        <v>9.5</v>
      </c>
      <c r="H92" s="305">
        <v>12.2</v>
      </c>
      <c r="I92" s="304">
        <v>7.7</v>
      </c>
      <c r="J92" s="305">
        <v>8.1</v>
      </c>
      <c r="K92" s="305">
        <v>7.3</v>
      </c>
      <c r="L92" s="304">
        <v>8.6999999999999993</v>
      </c>
      <c r="M92" s="305">
        <v>9</v>
      </c>
      <c r="N92" s="305">
        <v>8.4</v>
      </c>
      <c r="O92" s="304">
        <v>4.9000000000000004</v>
      </c>
      <c r="P92" s="305">
        <v>5</v>
      </c>
      <c r="Q92" s="305">
        <v>4.8</v>
      </c>
      <c r="R92" s="304">
        <v>8.1999999999999993</v>
      </c>
      <c r="S92" s="305">
        <v>7.2</v>
      </c>
      <c r="T92" s="305">
        <v>9.1999999999999993</v>
      </c>
      <c r="U92" s="304">
        <v>7.5</v>
      </c>
      <c r="V92" s="305">
        <v>6.5</v>
      </c>
      <c r="W92" s="305">
        <v>8.4</v>
      </c>
      <c r="X92" s="304">
        <v>12.4</v>
      </c>
      <c r="Y92" s="305">
        <v>10.5</v>
      </c>
      <c r="Z92" s="305">
        <v>14.2</v>
      </c>
      <c r="AA92" s="294">
        <f t="shared" si="14"/>
        <v>4.9000000000000004</v>
      </c>
      <c r="AB92" s="61">
        <f t="shared" si="13"/>
        <v>4</v>
      </c>
      <c r="AC92" s="61">
        <f t="shared" si="13"/>
        <v>5.7999999999999989</v>
      </c>
    </row>
    <row r="93" spans="2:29" x14ac:dyDescent="0.3">
      <c r="B93" s="301" t="s">
        <v>76</v>
      </c>
      <c r="C93" s="302">
        <v>4.9000000000000004</v>
      </c>
      <c r="D93" s="303">
        <v>4.8</v>
      </c>
      <c r="E93" s="303">
        <v>4.9000000000000004</v>
      </c>
      <c r="F93" s="304">
        <v>5.0999999999999996</v>
      </c>
      <c r="G93" s="305">
        <v>5.2</v>
      </c>
      <c r="H93" s="305">
        <v>5</v>
      </c>
      <c r="I93" s="304">
        <v>6.6</v>
      </c>
      <c r="J93" s="305">
        <v>6.1</v>
      </c>
      <c r="K93" s="305">
        <v>7</v>
      </c>
      <c r="L93" s="304">
        <v>6.7</v>
      </c>
      <c r="M93" s="305">
        <v>5.8</v>
      </c>
      <c r="N93" s="305">
        <v>7.5</v>
      </c>
      <c r="O93" s="304">
        <v>2.7</v>
      </c>
      <c r="P93" s="305">
        <v>2.5</v>
      </c>
      <c r="Q93" s="305">
        <v>2.9</v>
      </c>
      <c r="R93" s="304">
        <v>3.9</v>
      </c>
      <c r="S93" s="305">
        <v>3.2</v>
      </c>
      <c r="T93" s="305">
        <v>4.5</v>
      </c>
      <c r="U93" s="304">
        <v>5.9</v>
      </c>
      <c r="V93" s="305">
        <v>5.5</v>
      </c>
      <c r="W93" s="305">
        <v>6.3</v>
      </c>
      <c r="X93" s="304">
        <v>7</v>
      </c>
      <c r="Y93" s="305">
        <v>6.7</v>
      </c>
      <c r="Z93" s="305">
        <v>7.2</v>
      </c>
      <c r="AA93" s="294">
        <f t="shared" si="14"/>
        <v>1.0999999999999996</v>
      </c>
      <c r="AB93" s="61">
        <f t="shared" si="13"/>
        <v>1.2000000000000002</v>
      </c>
      <c r="AC93" s="61">
        <f t="shared" si="13"/>
        <v>0.90000000000000036</v>
      </c>
    </row>
    <row r="94" spans="2:29" x14ac:dyDescent="0.3">
      <c r="B94" s="351" t="s">
        <v>77</v>
      </c>
      <c r="C94" s="351"/>
      <c r="D94" s="351"/>
      <c r="E94" s="351"/>
      <c r="F94" s="351"/>
      <c r="G94" s="351"/>
      <c r="H94" s="351"/>
      <c r="I94" s="351"/>
      <c r="J94" s="351"/>
      <c r="K94" s="351"/>
      <c r="L94" s="351"/>
      <c r="M94" s="351"/>
      <c r="N94" s="351"/>
      <c r="O94" s="351"/>
      <c r="P94" s="351"/>
      <c r="Q94" s="351"/>
      <c r="R94" s="351"/>
      <c r="S94" s="351"/>
      <c r="T94" s="351"/>
      <c r="U94" s="351"/>
      <c r="V94" s="351"/>
      <c r="W94" s="351"/>
      <c r="X94" s="351"/>
      <c r="Y94" s="351"/>
      <c r="Z94" s="351"/>
      <c r="AA94" s="351"/>
      <c r="AB94" s="351"/>
      <c r="AC94" s="351"/>
    </row>
    <row r="95" spans="2:29" x14ac:dyDescent="0.3">
      <c r="B95" s="291" t="s">
        <v>78</v>
      </c>
      <c r="C95" s="292">
        <v>45.5</v>
      </c>
      <c r="D95" s="293">
        <v>48.5</v>
      </c>
      <c r="E95" s="298">
        <v>42</v>
      </c>
      <c r="F95" s="294">
        <v>47.6</v>
      </c>
      <c r="G95" s="61">
        <v>49.8</v>
      </c>
      <c r="H95" s="61">
        <v>45.2</v>
      </c>
      <c r="I95" s="294">
        <v>49.2</v>
      </c>
      <c r="J95" s="61">
        <v>53.2</v>
      </c>
      <c r="K95" s="61">
        <v>45.1</v>
      </c>
      <c r="L95" s="294">
        <v>51</v>
      </c>
      <c r="M95" s="61">
        <v>54.9</v>
      </c>
      <c r="N95" s="61">
        <v>46.6</v>
      </c>
      <c r="O95" s="294">
        <v>56.7</v>
      </c>
      <c r="P95" s="61">
        <v>60.3</v>
      </c>
      <c r="Q95" s="61">
        <v>52.6</v>
      </c>
      <c r="R95" s="294">
        <v>56.1</v>
      </c>
      <c r="S95" s="61">
        <v>61.5</v>
      </c>
      <c r="T95" s="61">
        <v>50.7</v>
      </c>
      <c r="U95" s="294">
        <v>52.7</v>
      </c>
      <c r="V95" s="61">
        <v>55.9</v>
      </c>
      <c r="W95" s="61">
        <v>48.8</v>
      </c>
      <c r="X95" s="294">
        <v>53.6</v>
      </c>
      <c r="Y95" s="61">
        <v>57.2</v>
      </c>
      <c r="Z95" s="61">
        <v>50</v>
      </c>
      <c r="AA95" s="294">
        <f>X95-U95</f>
        <v>0.89999999999999858</v>
      </c>
      <c r="AB95" s="61">
        <f t="shared" ref="AB95:AC98" si="15">Y95-V95</f>
        <v>1.3000000000000043</v>
      </c>
      <c r="AC95" s="61">
        <f t="shared" si="15"/>
        <v>1.2000000000000028</v>
      </c>
    </row>
    <row r="96" spans="2:29" x14ac:dyDescent="0.3">
      <c r="B96" s="291" t="s">
        <v>79</v>
      </c>
      <c r="C96" s="292">
        <v>6</v>
      </c>
      <c r="D96" s="293">
        <v>6.5</v>
      </c>
      <c r="E96" s="293">
        <v>5.5</v>
      </c>
      <c r="F96" s="294">
        <v>6.5</v>
      </c>
      <c r="G96" s="61">
        <v>6.9</v>
      </c>
      <c r="H96" s="61">
        <v>6</v>
      </c>
      <c r="I96" s="294">
        <v>6.3</v>
      </c>
      <c r="J96" s="61">
        <v>6.8</v>
      </c>
      <c r="K96" s="61">
        <v>5.8</v>
      </c>
      <c r="L96" s="294">
        <v>6</v>
      </c>
      <c r="M96" s="61">
        <v>6.2</v>
      </c>
      <c r="N96" s="61">
        <v>5.8</v>
      </c>
      <c r="O96" s="294">
        <v>4.4000000000000004</v>
      </c>
      <c r="P96" s="61">
        <v>5.2</v>
      </c>
      <c r="Q96" s="61">
        <v>3.4</v>
      </c>
      <c r="R96" s="294">
        <v>5.2</v>
      </c>
      <c r="S96" s="61">
        <v>6</v>
      </c>
      <c r="T96" s="61">
        <v>4.2</v>
      </c>
      <c r="U96" s="294">
        <v>6.7</v>
      </c>
      <c r="V96" s="61">
        <v>7.2</v>
      </c>
      <c r="W96" s="61">
        <v>6</v>
      </c>
      <c r="X96" s="294">
        <v>7.1</v>
      </c>
      <c r="Y96" s="61">
        <v>7.9</v>
      </c>
      <c r="Z96" s="61">
        <v>6.2</v>
      </c>
      <c r="AA96" s="294">
        <f t="shared" ref="AA96:AA98" si="16">X96-U96</f>
        <v>0.39999999999999947</v>
      </c>
      <c r="AB96" s="61">
        <f t="shared" si="15"/>
        <v>0.70000000000000018</v>
      </c>
      <c r="AC96" s="61">
        <f t="shared" si="15"/>
        <v>0.20000000000000018</v>
      </c>
    </row>
    <row r="97" spans="2:29" x14ac:dyDescent="0.3">
      <c r="B97" s="291" t="s">
        <v>80</v>
      </c>
      <c r="C97" s="292">
        <v>6.2</v>
      </c>
      <c r="D97" s="293">
        <v>4.4000000000000004</v>
      </c>
      <c r="E97" s="293">
        <v>7.3</v>
      </c>
      <c r="F97" s="294">
        <v>6</v>
      </c>
      <c r="G97" s="61">
        <v>4.9000000000000004</v>
      </c>
      <c r="H97" s="61">
        <v>6.8</v>
      </c>
      <c r="I97" s="294">
        <v>7.6</v>
      </c>
      <c r="J97" s="61">
        <v>6.2</v>
      </c>
      <c r="K97" s="61">
        <v>8.6</v>
      </c>
      <c r="L97" s="294">
        <v>7</v>
      </c>
      <c r="M97" s="61">
        <v>5.8</v>
      </c>
      <c r="N97" s="61">
        <v>7.8</v>
      </c>
      <c r="O97" s="294">
        <v>8.6</v>
      </c>
      <c r="P97" s="61">
        <v>6.5</v>
      </c>
      <c r="Q97" s="61">
        <v>10.1</v>
      </c>
      <c r="R97" s="294">
        <v>9.6</v>
      </c>
      <c r="S97" s="61">
        <v>7.4</v>
      </c>
      <c r="T97" s="61">
        <v>11</v>
      </c>
      <c r="U97" s="294">
        <v>10.1</v>
      </c>
      <c r="V97" s="61">
        <v>7.1</v>
      </c>
      <c r="W97" s="61">
        <v>12.2</v>
      </c>
      <c r="X97" s="294">
        <v>9.5</v>
      </c>
      <c r="Y97" s="61">
        <v>7.7</v>
      </c>
      <c r="Z97" s="61">
        <v>10.7</v>
      </c>
      <c r="AA97" s="294">
        <f t="shared" si="16"/>
        <v>-0.59999999999999964</v>
      </c>
      <c r="AB97" s="61">
        <f t="shared" si="15"/>
        <v>0.60000000000000053</v>
      </c>
      <c r="AC97" s="61">
        <f t="shared" si="15"/>
        <v>-1.5</v>
      </c>
    </row>
    <row r="98" spans="2:29" x14ac:dyDescent="0.3">
      <c r="B98" s="291" t="s">
        <v>81</v>
      </c>
      <c r="C98" s="292">
        <v>15.7</v>
      </c>
      <c r="D98" s="293">
        <v>14.1</v>
      </c>
      <c r="E98" s="293">
        <v>16.600000000000001</v>
      </c>
      <c r="F98" s="294">
        <v>19.8</v>
      </c>
      <c r="G98" s="61">
        <v>17.399999999999999</v>
      </c>
      <c r="H98" s="61">
        <v>21.2</v>
      </c>
      <c r="I98" s="294">
        <v>19.600000000000001</v>
      </c>
      <c r="J98" s="61">
        <v>17</v>
      </c>
      <c r="K98" s="61">
        <v>21</v>
      </c>
      <c r="L98" s="294">
        <v>19.8</v>
      </c>
      <c r="M98" s="61">
        <v>16.899999999999999</v>
      </c>
      <c r="N98" s="61">
        <v>21.4</v>
      </c>
      <c r="O98" s="294">
        <v>19.5</v>
      </c>
      <c r="P98" s="61">
        <v>14.2</v>
      </c>
      <c r="Q98" s="61">
        <v>22.1</v>
      </c>
      <c r="R98" s="294">
        <v>20.9</v>
      </c>
      <c r="S98" s="61">
        <v>19.399999999999999</v>
      </c>
      <c r="T98" s="61">
        <v>21.8</v>
      </c>
      <c r="U98" s="294">
        <v>17.399999999999999</v>
      </c>
      <c r="V98" s="61">
        <v>14.4</v>
      </c>
      <c r="W98" s="61">
        <v>19</v>
      </c>
      <c r="X98" s="294">
        <v>24.3</v>
      </c>
      <c r="Y98" s="61">
        <v>23.2</v>
      </c>
      <c r="Z98" s="61">
        <v>24.7</v>
      </c>
      <c r="AA98" s="294">
        <f t="shared" si="16"/>
        <v>6.9000000000000021</v>
      </c>
      <c r="AB98" s="61">
        <f t="shared" si="15"/>
        <v>8.7999999999999989</v>
      </c>
      <c r="AC98" s="61">
        <f t="shared" si="15"/>
        <v>5.6999999999999993</v>
      </c>
    </row>
    <row r="99" spans="2:29" x14ac:dyDescent="0.3">
      <c r="B99" s="351" t="s">
        <v>82</v>
      </c>
      <c r="C99" s="351"/>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row>
    <row r="100" spans="2:29" s="311" customFormat="1" x14ac:dyDescent="0.3">
      <c r="B100" s="312" t="s">
        <v>83</v>
      </c>
      <c r="C100" s="313">
        <v>11.4</v>
      </c>
      <c r="D100" s="314">
        <v>11</v>
      </c>
      <c r="E100" s="314">
        <v>11.7</v>
      </c>
      <c r="F100" s="315">
        <v>12</v>
      </c>
      <c r="G100" s="316">
        <v>12</v>
      </c>
      <c r="H100" s="316">
        <v>12.1</v>
      </c>
      <c r="I100" s="315">
        <v>11.2</v>
      </c>
      <c r="J100" s="316">
        <v>11.2</v>
      </c>
      <c r="K100" s="316">
        <v>11.2</v>
      </c>
      <c r="L100" s="315">
        <v>11</v>
      </c>
      <c r="M100" s="316">
        <v>11.1</v>
      </c>
      <c r="N100" s="316">
        <v>10.9</v>
      </c>
      <c r="O100" s="315">
        <v>10.6</v>
      </c>
      <c r="P100" s="316">
        <v>10.199999999999999</v>
      </c>
      <c r="Q100" s="316">
        <v>10.9</v>
      </c>
      <c r="R100" s="315">
        <v>10.199999999999999</v>
      </c>
      <c r="S100" s="316">
        <v>9.8000000000000007</v>
      </c>
      <c r="T100" s="316">
        <v>10.5</v>
      </c>
      <c r="U100" s="315">
        <v>10.5</v>
      </c>
      <c r="V100" s="316">
        <v>9.9</v>
      </c>
      <c r="W100" s="316">
        <v>11.1</v>
      </c>
      <c r="X100" s="315">
        <v>12.1</v>
      </c>
      <c r="Y100" s="316">
        <v>11.7</v>
      </c>
      <c r="Z100" s="316">
        <v>12.4</v>
      </c>
      <c r="AA100" s="315">
        <f>X100-U100</f>
        <v>1.5999999999999996</v>
      </c>
      <c r="AB100" s="316">
        <f t="shared" ref="AB100:AC117" si="17">Y100-V100</f>
        <v>1.7999999999999989</v>
      </c>
      <c r="AC100" s="316">
        <f t="shared" si="17"/>
        <v>1.3000000000000007</v>
      </c>
    </row>
    <row r="101" spans="2:29" x14ac:dyDescent="0.3">
      <c r="B101" s="288"/>
      <c r="C101" s="348">
        <v>2015</v>
      </c>
      <c r="D101" s="348"/>
      <c r="E101" s="348"/>
      <c r="F101" s="348">
        <v>2016</v>
      </c>
      <c r="G101" s="348"/>
      <c r="H101" s="348"/>
      <c r="I101" s="348">
        <v>2017</v>
      </c>
      <c r="J101" s="348"/>
      <c r="K101" s="348"/>
      <c r="L101" s="348">
        <v>2018</v>
      </c>
      <c r="M101" s="348"/>
      <c r="N101" s="348"/>
      <c r="O101" s="348">
        <v>2019</v>
      </c>
      <c r="P101" s="348"/>
      <c r="Q101" s="348"/>
      <c r="R101" s="348">
        <v>2020</v>
      </c>
      <c r="S101" s="348"/>
      <c r="T101" s="348"/>
      <c r="U101" s="348">
        <v>2021</v>
      </c>
      <c r="V101" s="348"/>
      <c r="W101" s="348"/>
      <c r="X101" s="348">
        <v>2022</v>
      </c>
      <c r="Y101" s="348"/>
      <c r="Z101" s="348"/>
      <c r="AA101" s="348" t="s">
        <v>402</v>
      </c>
      <c r="AB101" s="348"/>
      <c r="AC101" s="348"/>
    </row>
    <row r="102" spans="2:29" x14ac:dyDescent="0.3">
      <c r="B102" s="289"/>
      <c r="C102" s="290" t="s">
        <v>27</v>
      </c>
      <c r="D102" s="290" t="s">
        <v>24</v>
      </c>
      <c r="E102" s="290" t="s">
        <v>23</v>
      </c>
      <c r="F102" s="290" t="s">
        <v>27</v>
      </c>
      <c r="G102" s="290" t="s">
        <v>24</v>
      </c>
      <c r="H102" s="290" t="s">
        <v>23</v>
      </c>
      <c r="I102" s="290" t="s">
        <v>27</v>
      </c>
      <c r="J102" s="290" t="s">
        <v>24</v>
      </c>
      <c r="K102" s="290" t="s">
        <v>23</v>
      </c>
      <c r="L102" s="290" t="s">
        <v>27</v>
      </c>
      <c r="M102" s="290" t="s">
        <v>24</v>
      </c>
      <c r="N102" s="290" t="s">
        <v>23</v>
      </c>
      <c r="O102" s="290" t="s">
        <v>27</v>
      </c>
      <c r="P102" s="290" t="s">
        <v>24</v>
      </c>
      <c r="Q102" s="290" t="s">
        <v>23</v>
      </c>
      <c r="R102" s="290" t="s">
        <v>27</v>
      </c>
      <c r="S102" s="290" t="s">
        <v>24</v>
      </c>
      <c r="T102" s="290" t="s">
        <v>23</v>
      </c>
      <c r="U102" s="290" t="s">
        <v>27</v>
      </c>
      <c r="V102" s="290" t="s">
        <v>24</v>
      </c>
      <c r="W102" s="290" t="s">
        <v>23</v>
      </c>
      <c r="X102" s="290" t="s">
        <v>27</v>
      </c>
      <c r="Y102" s="290" t="s">
        <v>24</v>
      </c>
      <c r="Z102" s="290" t="s">
        <v>23</v>
      </c>
      <c r="AA102" s="290" t="s">
        <v>27</v>
      </c>
      <c r="AB102" s="290" t="s">
        <v>24</v>
      </c>
      <c r="AC102" s="290" t="s">
        <v>23</v>
      </c>
    </row>
    <row r="103" spans="2:29" x14ac:dyDescent="0.3">
      <c r="B103" s="291" t="s">
        <v>84</v>
      </c>
      <c r="C103" s="292">
        <v>20.5</v>
      </c>
      <c r="D103" s="298">
        <v>22</v>
      </c>
      <c r="E103" s="298">
        <v>19</v>
      </c>
      <c r="F103" s="294">
        <v>19.7</v>
      </c>
      <c r="G103" s="61">
        <v>19.899999999999999</v>
      </c>
      <c r="H103" s="61">
        <v>19.600000000000001</v>
      </c>
      <c r="I103" s="294">
        <v>24.4</v>
      </c>
      <c r="J103" s="61">
        <v>24.1</v>
      </c>
      <c r="K103" s="61">
        <v>24.7</v>
      </c>
      <c r="L103" s="294">
        <v>27</v>
      </c>
      <c r="M103" s="61">
        <v>25.2</v>
      </c>
      <c r="N103" s="61">
        <v>28.7</v>
      </c>
      <c r="O103" s="294">
        <v>27</v>
      </c>
      <c r="P103" s="61">
        <v>27.6</v>
      </c>
      <c r="Q103" s="61">
        <v>26.4</v>
      </c>
      <c r="R103" s="294">
        <v>28.3</v>
      </c>
      <c r="S103" s="61">
        <v>29.1</v>
      </c>
      <c r="T103" s="61">
        <v>27.6</v>
      </c>
      <c r="U103" s="294">
        <v>40.1</v>
      </c>
      <c r="V103" s="61">
        <v>41.4</v>
      </c>
      <c r="W103" s="61">
        <v>39</v>
      </c>
      <c r="X103" s="294">
        <v>40</v>
      </c>
      <c r="Y103" s="61">
        <v>41.3</v>
      </c>
      <c r="Z103" s="61">
        <v>38.700000000000003</v>
      </c>
      <c r="AA103" s="294">
        <f t="shared" ref="AA103:AA106" si="18">X103-U103</f>
        <v>-0.10000000000000142</v>
      </c>
      <c r="AB103" s="61">
        <f t="shared" si="17"/>
        <v>-0.10000000000000142</v>
      </c>
      <c r="AC103" s="61">
        <f t="shared" si="17"/>
        <v>-0.29999999999999716</v>
      </c>
    </row>
    <row r="104" spans="2:29" x14ac:dyDescent="0.3">
      <c r="B104" s="291" t="s">
        <v>353</v>
      </c>
      <c r="C104" s="292">
        <v>5.7</v>
      </c>
      <c r="D104" s="293">
        <v>6</v>
      </c>
      <c r="E104" s="293">
        <v>5.4</v>
      </c>
      <c r="F104" s="294">
        <v>5.5</v>
      </c>
      <c r="G104" s="61">
        <v>5.8</v>
      </c>
      <c r="H104" s="61">
        <v>5.3</v>
      </c>
      <c r="I104" s="294">
        <v>5.3</v>
      </c>
      <c r="J104" s="61">
        <v>5.6</v>
      </c>
      <c r="K104" s="61">
        <v>5</v>
      </c>
      <c r="L104" s="294">
        <v>3.3</v>
      </c>
      <c r="M104" s="61">
        <v>3.5</v>
      </c>
      <c r="N104" s="61">
        <v>3.1</v>
      </c>
      <c r="O104" s="294">
        <v>4.7</v>
      </c>
      <c r="P104" s="61">
        <v>5.2</v>
      </c>
      <c r="Q104" s="61">
        <v>4.3</v>
      </c>
      <c r="R104" s="294">
        <v>4.0999999999999996</v>
      </c>
      <c r="S104" s="61">
        <v>4.4000000000000004</v>
      </c>
      <c r="T104" s="61">
        <v>3.9</v>
      </c>
      <c r="U104" s="294">
        <v>3.4</v>
      </c>
      <c r="V104" s="61">
        <v>3.5</v>
      </c>
      <c r="W104" s="61">
        <v>3.4</v>
      </c>
      <c r="X104" s="294">
        <v>3.7</v>
      </c>
      <c r="Y104" s="61">
        <v>4</v>
      </c>
      <c r="Z104" s="61">
        <v>3.4</v>
      </c>
      <c r="AA104" s="294">
        <f t="shared" si="18"/>
        <v>0.30000000000000027</v>
      </c>
      <c r="AB104" s="61">
        <f t="shared" si="17"/>
        <v>0.5</v>
      </c>
      <c r="AC104" s="61">
        <f t="shared" si="17"/>
        <v>0</v>
      </c>
    </row>
    <row r="105" spans="2:29" x14ac:dyDescent="0.3">
      <c r="B105" s="291" t="s">
        <v>354</v>
      </c>
      <c r="C105" s="292">
        <v>8.4</v>
      </c>
      <c r="D105" s="293">
        <v>8.6999999999999993</v>
      </c>
      <c r="E105" s="293">
        <v>8.1999999999999993</v>
      </c>
      <c r="F105" s="294">
        <v>8.1</v>
      </c>
      <c r="G105" s="61">
        <v>8.1999999999999993</v>
      </c>
      <c r="H105" s="61">
        <v>8</v>
      </c>
      <c r="I105" s="294">
        <v>7.8</v>
      </c>
      <c r="J105" s="61">
        <v>8</v>
      </c>
      <c r="K105" s="61">
        <v>7.6</v>
      </c>
      <c r="L105" s="294">
        <v>6.3</v>
      </c>
      <c r="M105" s="61">
        <v>6.3</v>
      </c>
      <c r="N105" s="61">
        <v>6.3</v>
      </c>
      <c r="O105" s="294">
        <v>7.5</v>
      </c>
      <c r="P105" s="61">
        <v>7.8</v>
      </c>
      <c r="Q105" s="61">
        <v>7.1</v>
      </c>
      <c r="R105" s="294">
        <v>7.3</v>
      </c>
      <c r="S105" s="61">
        <v>7.6</v>
      </c>
      <c r="T105" s="61">
        <v>7</v>
      </c>
      <c r="U105" s="294">
        <v>9.6999999999999993</v>
      </c>
      <c r="V105" s="61">
        <v>9.4</v>
      </c>
      <c r="W105" s="61">
        <v>10</v>
      </c>
      <c r="X105" s="294">
        <v>7.2</v>
      </c>
      <c r="Y105" s="61">
        <v>7.3</v>
      </c>
      <c r="Z105" s="61">
        <v>7.2</v>
      </c>
      <c r="AA105" s="294">
        <f t="shared" si="18"/>
        <v>-2.4999999999999991</v>
      </c>
      <c r="AB105" s="61">
        <f t="shared" si="17"/>
        <v>-2.1000000000000005</v>
      </c>
      <c r="AC105" s="61">
        <f t="shared" si="17"/>
        <v>-2.8</v>
      </c>
    </row>
    <row r="106" spans="2:29" x14ac:dyDescent="0.3">
      <c r="B106" s="291" t="s">
        <v>355</v>
      </c>
      <c r="C106" s="292">
        <v>18.8</v>
      </c>
      <c r="D106" s="293">
        <v>19</v>
      </c>
      <c r="E106" s="293">
        <v>19.5</v>
      </c>
      <c r="F106" s="294">
        <v>19.5</v>
      </c>
      <c r="G106" s="61">
        <v>18.8</v>
      </c>
      <c r="H106" s="61">
        <v>20.2</v>
      </c>
      <c r="I106" s="294">
        <v>18.3</v>
      </c>
      <c r="J106" s="61">
        <v>17.899999999999999</v>
      </c>
      <c r="K106" s="61">
        <v>18.600000000000001</v>
      </c>
      <c r="L106" s="294">
        <v>16.7</v>
      </c>
      <c r="M106" s="61">
        <v>16.3</v>
      </c>
      <c r="N106" s="61">
        <v>17.100000000000001</v>
      </c>
      <c r="O106" s="294">
        <v>19.2</v>
      </c>
      <c r="P106" s="61">
        <v>18.3</v>
      </c>
      <c r="Q106" s="61">
        <v>20.2</v>
      </c>
      <c r="R106" s="294">
        <v>18</v>
      </c>
      <c r="S106" s="61">
        <v>17</v>
      </c>
      <c r="T106" s="61">
        <v>19</v>
      </c>
      <c r="U106" s="294">
        <v>19.899999999999999</v>
      </c>
      <c r="V106" s="61">
        <v>19.100000000000001</v>
      </c>
      <c r="W106" s="61">
        <v>20.8</v>
      </c>
      <c r="X106" s="294">
        <v>18.2</v>
      </c>
      <c r="Y106" s="61">
        <v>17.899999999999999</v>
      </c>
      <c r="Z106" s="61">
        <v>18.5</v>
      </c>
      <c r="AA106" s="294">
        <f t="shared" si="18"/>
        <v>-1.6999999999999993</v>
      </c>
      <c r="AB106" s="61">
        <f t="shared" si="17"/>
        <v>-1.2000000000000028</v>
      </c>
      <c r="AC106" s="61">
        <f t="shared" si="17"/>
        <v>-2.3000000000000007</v>
      </c>
    </row>
    <row r="107" spans="2:29" x14ac:dyDescent="0.3">
      <c r="B107" s="301" t="s">
        <v>85</v>
      </c>
      <c r="C107" s="302">
        <v>9.1</v>
      </c>
      <c r="D107" s="303">
        <v>8.5</v>
      </c>
      <c r="E107" s="303">
        <v>9.6</v>
      </c>
      <c r="F107" s="304">
        <v>7.7</v>
      </c>
      <c r="G107" s="305">
        <v>6.9</v>
      </c>
      <c r="H107" s="305">
        <v>8.5</v>
      </c>
      <c r="I107" s="304">
        <v>8.4</v>
      </c>
      <c r="J107" s="305">
        <v>7.7</v>
      </c>
      <c r="K107" s="305">
        <v>9.1</v>
      </c>
      <c r="L107" s="304">
        <v>4.0999999999999996</v>
      </c>
      <c r="M107" s="305">
        <v>3.4</v>
      </c>
      <c r="N107" s="305">
        <v>4.8</v>
      </c>
      <c r="O107" s="304">
        <v>5.7</v>
      </c>
      <c r="P107" s="305">
        <v>5.4</v>
      </c>
      <c r="Q107" s="305">
        <v>6</v>
      </c>
      <c r="R107" s="304">
        <v>3.2</v>
      </c>
      <c r="S107" s="305">
        <v>2.9</v>
      </c>
      <c r="T107" s="305">
        <v>3.6</v>
      </c>
      <c r="U107" s="304">
        <v>7.1</v>
      </c>
      <c r="V107" s="305">
        <v>6.7</v>
      </c>
      <c r="W107" s="305">
        <v>7.5</v>
      </c>
      <c r="X107" s="304">
        <v>2.2000000000000002</v>
      </c>
      <c r="Y107" s="305">
        <v>1.9</v>
      </c>
      <c r="Z107" s="305">
        <v>2.5</v>
      </c>
      <c r="AA107" s="304">
        <f>X107-U107</f>
        <v>-4.8999999999999995</v>
      </c>
      <c r="AB107" s="304">
        <f t="shared" si="17"/>
        <v>-4.8000000000000007</v>
      </c>
      <c r="AC107" s="304">
        <f t="shared" si="17"/>
        <v>-5</v>
      </c>
    </row>
    <row r="108" spans="2:29" x14ac:dyDescent="0.3">
      <c r="B108" s="301" t="s">
        <v>86</v>
      </c>
      <c r="C108" s="302">
        <v>12.7</v>
      </c>
      <c r="D108" s="303">
        <v>10.7</v>
      </c>
      <c r="E108" s="303">
        <v>14.8</v>
      </c>
      <c r="F108" s="304">
        <v>10.1</v>
      </c>
      <c r="G108" s="305">
        <v>11.3</v>
      </c>
      <c r="H108" s="305">
        <v>9</v>
      </c>
      <c r="I108" s="304">
        <v>9.8000000000000007</v>
      </c>
      <c r="J108" s="305">
        <v>9.9</v>
      </c>
      <c r="K108" s="305">
        <v>9.6999999999999993</v>
      </c>
      <c r="L108" s="304">
        <v>4.5999999999999996</v>
      </c>
      <c r="M108" s="305">
        <v>5.4</v>
      </c>
      <c r="N108" s="305">
        <v>3.8</v>
      </c>
      <c r="O108" s="304">
        <v>11.6</v>
      </c>
      <c r="P108" s="305">
        <v>10.6</v>
      </c>
      <c r="Q108" s="305">
        <v>12.8</v>
      </c>
      <c r="R108" s="304">
        <v>3.5</v>
      </c>
      <c r="S108" s="305">
        <v>2.5</v>
      </c>
      <c r="T108" s="305">
        <v>4.7</v>
      </c>
      <c r="U108" s="304">
        <v>12.2</v>
      </c>
      <c r="V108" s="305">
        <v>9.8000000000000007</v>
      </c>
      <c r="W108" s="305">
        <v>14.7</v>
      </c>
      <c r="X108" s="304">
        <v>2.7</v>
      </c>
      <c r="Y108" s="305">
        <v>2.2000000000000002</v>
      </c>
      <c r="Z108" s="305">
        <v>2.2999999999999998</v>
      </c>
      <c r="AA108" s="304">
        <f t="shared" ref="AA108:AA117" si="19">X108-U108</f>
        <v>-9.5</v>
      </c>
      <c r="AB108" s="304">
        <f t="shared" si="17"/>
        <v>-7.6000000000000005</v>
      </c>
      <c r="AC108" s="304">
        <f t="shared" si="17"/>
        <v>-12.399999999999999</v>
      </c>
    </row>
    <row r="109" spans="2:29" x14ac:dyDescent="0.3">
      <c r="B109" s="301" t="s">
        <v>87</v>
      </c>
      <c r="C109" s="302">
        <v>12.6</v>
      </c>
      <c r="D109" s="303">
        <v>11</v>
      </c>
      <c r="E109" s="303">
        <v>14.4</v>
      </c>
      <c r="F109" s="304">
        <v>8.9</v>
      </c>
      <c r="G109" s="305">
        <v>7</v>
      </c>
      <c r="H109" s="305">
        <v>11</v>
      </c>
      <c r="I109" s="304">
        <v>8.4</v>
      </c>
      <c r="J109" s="305">
        <v>8.6</v>
      </c>
      <c r="K109" s="305">
        <v>8.1</v>
      </c>
      <c r="L109" s="304">
        <v>3</v>
      </c>
      <c r="M109" s="305">
        <v>2.6</v>
      </c>
      <c r="N109" s="305">
        <v>3.4</v>
      </c>
      <c r="O109" s="304">
        <v>6.3</v>
      </c>
      <c r="P109" s="305">
        <v>6.2</v>
      </c>
      <c r="Q109" s="305">
        <v>6.3</v>
      </c>
      <c r="R109" s="304">
        <v>3</v>
      </c>
      <c r="S109" s="305">
        <v>1.7</v>
      </c>
      <c r="T109" s="305">
        <v>4.4000000000000004</v>
      </c>
      <c r="U109" s="304">
        <v>10.4</v>
      </c>
      <c r="V109" s="305">
        <v>11.9</v>
      </c>
      <c r="W109" s="305">
        <v>8.6999999999999993</v>
      </c>
      <c r="X109" s="304">
        <v>2.5</v>
      </c>
      <c r="Y109" s="305">
        <v>2</v>
      </c>
      <c r="Z109" s="305">
        <v>3.1</v>
      </c>
      <c r="AA109" s="304">
        <f t="shared" si="19"/>
        <v>-7.9</v>
      </c>
      <c r="AB109" s="304">
        <f t="shared" si="17"/>
        <v>-9.9</v>
      </c>
      <c r="AC109" s="304">
        <f t="shared" si="17"/>
        <v>-5.6</v>
      </c>
    </row>
    <row r="110" spans="2:29" x14ac:dyDescent="0.3">
      <c r="B110" s="301" t="s">
        <v>88</v>
      </c>
      <c r="C110" s="302">
        <v>8.6999999999999993</v>
      </c>
      <c r="D110" s="303">
        <v>7.8</v>
      </c>
      <c r="E110" s="303">
        <v>9.6999999999999993</v>
      </c>
      <c r="F110" s="304">
        <v>8.6999999999999993</v>
      </c>
      <c r="G110" s="305">
        <v>8.9</v>
      </c>
      <c r="H110" s="305">
        <v>8.5</v>
      </c>
      <c r="I110" s="304">
        <v>8.6</v>
      </c>
      <c r="J110" s="305">
        <v>10.3</v>
      </c>
      <c r="K110" s="305">
        <v>6.6</v>
      </c>
      <c r="L110" s="304">
        <v>4.4000000000000004</v>
      </c>
      <c r="M110" s="305">
        <v>4</v>
      </c>
      <c r="N110" s="305">
        <v>4.8</v>
      </c>
      <c r="O110" s="304">
        <v>6.4</v>
      </c>
      <c r="P110" s="305">
        <v>6.9</v>
      </c>
      <c r="Q110" s="305">
        <v>6</v>
      </c>
      <c r="R110" s="304">
        <v>2.5</v>
      </c>
      <c r="S110" s="305">
        <v>3.3</v>
      </c>
      <c r="T110" s="305">
        <v>1.7</v>
      </c>
      <c r="U110" s="304">
        <v>5.9</v>
      </c>
      <c r="V110" s="305">
        <v>5.9</v>
      </c>
      <c r="W110" s="305">
        <v>5.8</v>
      </c>
      <c r="X110" s="304">
        <v>2.6</v>
      </c>
      <c r="Y110" s="305">
        <v>2</v>
      </c>
      <c r="Z110" s="305">
        <v>3.2</v>
      </c>
      <c r="AA110" s="304">
        <f t="shared" si="19"/>
        <v>-3.3000000000000003</v>
      </c>
      <c r="AB110" s="304">
        <f t="shared" si="17"/>
        <v>-3.9000000000000004</v>
      </c>
      <c r="AC110" s="304">
        <f t="shared" si="17"/>
        <v>-2.5999999999999996</v>
      </c>
    </row>
    <row r="111" spans="2:29" x14ac:dyDescent="0.3">
      <c r="B111" s="301" t="s">
        <v>89</v>
      </c>
      <c r="C111" s="302">
        <v>11.4</v>
      </c>
      <c r="D111" s="303">
        <v>9.9</v>
      </c>
      <c r="E111" s="303">
        <v>12.9</v>
      </c>
      <c r="F111" s="304">
        <v>9.1999999999999993</v>
      </c>
      <c r="G111" s="305">
        <v>8.9</v>
      </c>
      <c r="H111" s="305">
        <v>9.5</v>
      </c>
      <c r="I111" s="304">
        <v>8.9</v>
      </c>
      <c r="J111" s="305">
        <v>9.6</v>
      </c>
      <c r="K111" s="305">
        <v>8.1</v>
      </c>
      <c r="L111" s="304">
        <v>4</v>
      </c>
      <c r="M111" s="305">
        <v>3.9</v>
      </c>
      <c r="N111" s="305">
        <v>4</v>
      </c>
      <c r="O111" s="304">
        <v>8.1999999999999993</v>
      </c>
      <c r="P111" s="305">
        <v>7.9</v>
      </c>
      <c r="Q111" s="305">
        <v>8.4</v>
      </c>
      <c r="R111" s="304">
        <v>3</v>
      </c>
      <c r="S111" s="305">
        <v>2.5</v>
      </c>
      <c r="T111" s="305">
        <v>3.7</v>
      </c>
      <c r="U111" s="304">
        <v>9.6</v>
      </c>
      <c r="V111" s="305">
        <v>9.3000000000000007</v>
      </c>
      <c r="W111" s="305">
        <v>9.9</v>
      </c>
      <c r="X111" s="304">
        <v>2.6</v>
      </c>
      <c r="Y111" s="305">
        <v>2.1</v>
      </c>
      <c r="Z111" s="305">
        <v>3.2</v>
      </c>
      <c r="AA111" s="304">
        <f t="shared" si="19"/>
        <v>-7</v>
      </c>
      <c r="AB111" s="304">
        <f t="shared" si="17"/>
        <v>-7.2000000000000011</v>
      </c>
      <c r="AC111" s="304">
        <f t="shared" si="17"/>
        <v>-6.7</v>
      </c>
    </row>
    <row r="112" spans="2:29" x14ac:dyDescent="0.3">
      <c r="B112" s="301" t="s">
        <v>90</v>
      </c>
      <c r="C112" s="302">
        <v>7.1</v>
      </c>
      <c r="D112" s="303">
        <v>6.2</v>
      </c>
      <c r="E112" s="303">
        <v>8.1</v>
      </c>
      <c r="F112" s="304">
        <v>6.9</v>
      </c>
      <c r="G112" s="305">
        <v>5.3</v>
      </c>
      <c r="H112" s="305">
        <v>8.4</v>
      </c>
      <c r="I112" s="304">
        <v>6.7</v>
      </c>
      <c r="J112" s="305">
        <v>5.5</v>
      </c>
      <c r="K112" s="305">
        <v>7.8</v>
      </c>
      <c r="L112" s="304">
        <v>3.6</v>
      </c>
      <c r="M112" s="305">
        <v>3.6</v>
      </c>
      <c r="N112" s="305">
        <v>3.6</v>
      </c>
      <c r="O112" s="304">
        <v>5.9</v>
      </c>
      <c r="P112" s="305">
        <v>6.1</v>
      </c>
      <c r="Q112" s="305">
        <v>5.6</v>
      </c>
      <c r="R112" s="304">
        <v>3.7</v>
      </c>
      <c r="S112" s="305">
        <v>3.7</v>
      </c>
      <c r="T112" s="305">
        <v>3.7</v>
      </c>
      <c r="U112" s="304">
        <v>5.6</v>
      </c>
      <c r="V112" s="305">
        <v>6.8</v>
      </c>
      <c r="W112" s="305">
        <v>4.0999999999999996</v>
      </c>
      <c r="X112" s="304">
        <v>2</v>
      </c>
      <c r="Y112" s="305">
        <v>2.6</v>
      </c>
      <c r="Z112" s="305">
        <v>1.3</v>
      </c>
      <c r="AA112" s="304">
        <f t="shared" si="19"/>
        <v>-3.5999999999999996</v>
      </c>
      <c r="AB112" s="304">
        <f t="shared" si="17"/>
        <v>-4.1999999999999993</v>
      </c>
      <c r="AC112" s="304">
        <f t="shared" si="17"/>
        <v>-2.8</v>
      </c>
    </row>
    <row r="113" spans="2:29" x14ac:dyDescent="0.3">
      <c r="B113" s="301" t="s">
        <v>91</v>
      </c>
      <c r="C113" s="302">
        <v>8.1999999999999993</v>
      </c>
      <c r="D113" s="303">
        <v>7.5</v>
      </c>
      <c r="E113" s="303">
        <v>8.9</v>
      </c>
      <c r="F113" s="304">
        <v>5.8</v>
      </c>
      <c r="G113" s="305">
        <v>5.7</v>
      </c>
      <c r="H113" s="305">
        <v>5.8</v>
      </c>
      <c r="I113" s="304">
        <v>6.4</v>
      </c>
      <c r="J113" s="305">
        <v>4.3</v>
      </c>
      <c r="K113" s="305">
        <v>8.6999999999999993</v>
      </c>
      <c r="L113" s="304">
        <v>3.4</v>
      </c>
      <c r="M113" s="305">
        <v>2.9</v>
      </c>
      <c r="N113" s="305">
        <v>3.9</v>
      </c>
      <c r="O113" s="304">
        <v>3.8</v>
      </c>
      <c r="P113" s="305">
        <v>2.9</v>
      </c>
      <c r="Q113" s="305">
        <v>4.9000000000000004</v>
      </c>
      <c r="R113" s="304">
        <v>2.2000000000000002</v>
      </c>
      <c r="S113" s="305">
        <v>2.2000000000000002</v>
      </c>
      <c r="T113" s="305">
        <v>2.2000000000000002</v>
      </c>
      <c r="U113" s="304">
        <v>8.3000000000000007</v>
      </c>
      <c r="V113" s="305">
        <v>5.6</v>
      </c>
      <c r="W113" s="305">
        <v>11.4</v>
      </c>
      <c r="X113" s="304">
        <v>3.2</v>
      </c>
      <c r="Y113" s="305">
        <v>3.3</v>
      </c>
      <c r="Z113" s="305">
        <v>3</v>
      </c>
      <c r="AA113" s="304">
        <f t="shared" si="19"/>
        <v>-5.1000000000000005</v>
      </c>
      <c r="AB113" s="304">
        <f t="shared" si="17"/>
        <v>-2.2999999999999998</v>
      </c>
      <c r="AC113" s="304">
        <f t="shared" si="17"/>
        <v>-8.4</v>
      </c>
    </row>
    <row r="114" spans="2:29" x14ac:dyDescent="0.3">
      <c r="B114" s="301" t="s">
        <v>92</v>
      </c>
      <c r="C114" s="302">
        <v>8.6999999999999993</v>
      </c>
      <c r="D114" s="303">
        <v>8.6</v>
      </c>
      <c r="E114" s="303">
        <v>8.8000000000000007</v>
      </c>
      <c r="F114" s="304">
        <v>7.2</v>
      </c>
      <c r="G114" s="305">
        <v>6.6</v>
      </c>
      <c r="H114" s="305">
        <v>7.9</v>
      </c>
      <c r="I114" s="304">
        <v>7.3</v>
      </c>
      <c r="J114" s="305">
        <v>6.9</v>
      </c>
      <c r="K114" s="305">
        <v>7.8</v>
      </c>
      <c r="L114" s="304">
        <v>3.8</v>
      </c>
      <c r="M114" s="305">
        <v>3.3</v>
      </c>
      <c r="N114" s="305">
        <v>4.2</v>
      </c>
      <c r="O114" s="304">
        <v>5.4</v>
      </c>
      <c r="P114" s="305">
        <v>5.3</v>
      </c>
      <c r="Q114" s="305">
        <v>5.5</v>
      </c>
      <c r="R114" s="304">
        <v>3.3</v>
      </c>
      <c r="S114" s="305">
        <v>3.2</v>
      </c>
      <c r="T114" s="305">
        <v>3.4</v>
      </c>
      <c r="U114" s="304">
        <v>6.8</v>
      </c>
      <c r="V114" s="305">
        <v>6.6</v>
      </c>
      <c r="W114" s="305">
        <v>6.9</v>
      </c>
      <c r="X114" s="304">
        <v>2.2000000000000002</v>
      </c>
      <c r="Y114" s="305">
        <v>2</v>
      </c>
      <c r="Z114" s="305">
        <v>2.4</v>
      </c>
      <c r="AA114" s="304">
        <f t="shared" si="19"/>
        <v>-4.5999999999999996</v>
      </c>
      <c r="AB114" s="304">
        <f t="shared" si="17"/>
        <v>-4.5999999999999996</v>
      </c>
      <c r="AC114" s="304">
        <f t="shared" si="17"/>
        <v>-4.5</v>
      </c>
    </row>
    <row r="115" spans="2:29" x14ac:dyDescent="0.3">
      <c r="B115" s="301" t="s">
        <v>93</v>
      </c>
      <c r="C115" s="302">
        <v>8.1</v>
      </c>
      <c r="D115" s="303">
        <v>5.5</v>
      </c>
      <c r="E115" s="303">
        <v>9.8000000000000007</v>
      </c>
      <c r="F115" s="304">
        <v>8.1</v>
      </c>
      <c r="G115" s="305">
        <v>4.9000000000000004</v>
      </c>
      <c r="H115" s="305">
        <v>10.1</v>
      </c>
      <c r="I115" s="304">
        <v>12.8</v>
      </c>
      <c r="J115" s="305">
        <v>9.1999999999999993</v>
      </c>
      <c r="K115" s="305">
        <v>15.1</v>
      </c>
      <c r="L115" s="304">
        <v>5.7</v>
      </c>
      <c r="M115" s="305">
        <v>3.3</v>
      </c>
      <c r="N115" s="305">
        <v>7.3</v>
      </c>
      <c r="O115" s="304">
        <v>4</v>
      </c>
      <c r="P115" s="305">
        <v>1.5</v>
      </c>
      <c r="Q115" s="305">
        <v>5.6</v>
      </c>
      <c r="R115" s="304">
        <v>3.4</v>
      </c>
      <c r="S115" s="305">
        <v>2.2000000000000002</v>
      </c>
      <c r="T115" s="305">
        <v>4.2</v>
      </c>
      <c r="U115" s="304">
        <v>5.5</v>
      </c>
      <c r="V115" s="305">
        <v>3.4</v>
      </c>
      <c r="W115" s="305">
        <v>7</v>
      </c>
      <c r="X115" s="304">
        <v>2</v>
      </c>
      <c r="Y115" s="305">
        <v>1.3</v>
      </c>
      <c r="Z115" s="305">
        <v>2.4</v>
      </c>
      <c r="AA115" s="304">
        <f t="shared" si="19"/>
        <v>-3.5</v>
      </c>
      <c r="AB115" s="304">
        <f t="shared" si="17"/>
        <v>-2.0999999999999996</v>
      </c>
      <c r="AC115" s="304">
        <f t="shared" si="17"/>
        <v>-4.5999999999999996</v>
      </c>
    </row>
    <row r="116" spans="2:29" x14ac:dyDescent="0.3">
      <c r="B116" s="301" t="s">
        <v>94</v>
      </c>
      <c r="C116" s="302">
        <v>34.5</v>
      </c>
      <c r="D116" s="303">
        <v>33.4</v>
      </c>
      <c r="E116" s="303">
        <v>35.6</v>
      </c>
      <c r="F116" s="304">
        <v>35.6</v>
      </c>
      <c r="G116" s="305">
        <v>34.5</v>
      </c>
      <c r="H116" s="305">
        <v>36.700000000000003</v>
      </c>
      <c r="I116" s="304">
        <v>38.9</v>
      </c>
      <c r="J116" s="305">
        <v>38.1</v>
      </c>
      <c r="K116" s="305">
        <v>39.6</v>
      </c>
      <c r="L116" s="304">
        <v>24.4</v>
      </c>
      <c r="M116" s="305">
        <v>21.8</v>
      </c>
      <c r="N116" s="305">
        <v>26.9</v>
      </c>
      <c r="O116" s="304">
        <v>26.8</v>
      </c>
      <c r="P116" s="305">
        <v>26.5</v>
      </c>
      <c r="Q116" s="305">
        <v>27.1</v>
      </c>
      <c r="R116" s="304">
        <v>22.5</v>
      </c>
      <c r="S116" s="305">
        <v>22.4</v>
      </c>
      <c r="T116" s="305">
        <v>22.7</v>
      </c>
      <c r="U116" s="304">
        <v>32.4</v>
      </c>
      <c r="V116" s="305">
        <v>32.700000000000003</v>
      </c>
      <c r="W116" s="305">
        <v>32.1</v>
      </c>
      <c r="X116" s="304">
        <v>13.9</v>
      </c>
      <c r="Y116" s="305">
        <v>12.2</v>
      </c>
      <c r="Z116" s="305">
        <v>15.4</v>
      </c>
      <c r="AA116" s="304">
        <f t="shared" si="19"/>
        <v>-18.5</v>
      </c>
      <c r="AB116" s="304">
        <f t="shared" si="17"/>
        <v>-20.500000000000004</v>
      </c>
      <c r="AC116" s="304">
        <f t="shared" si="17"/>
        <v>-16.700000000000003</v>
      </c>
    </row>
    <row r="117" spans="2:29" x14ac:dyDescent="0.3">
      <c r="B117" s="301" t="s">
        <v>95</v>
      </c>
      <c r="C117" s="302">
        <v>5.5</v>
      </c>
      <c r="D117" s="303">
        <v>5.0999999999999996</v>
      </c>
      <c r="E117" s="303">
        <v>6</v>
      </c>
      <c r="F117" s="304">
        <v>3.7</v>
      </c>
      <c r="G117" s="305">
        <v>2.9</v>
      </c>
      <c r="H117" s="305">
        <v>4.4000000000000004</v>
      </c>
      <c r="I117" s="304">
        <v>4.0999999999999996</v>
      </c>
      <c r="J117" s="305">
        <v>3.4</v>
      </c>
      <c r="K117" s="305">
        <v>4.8</v>
      </c>
      <c r="L117" s="304">
        <v>1.3</v>
      </c>
      <c r="M117" s="305">
        <v>0.9</v>
      </c>
      <c r="N117" s="305">
        <v>1.7</v>
      </c>
      <c r="O117" s="304">
        <v>2.8</v>
      </c>
      <c r="P117" s="305">
        <v>2.6</v>
      </c>
      <c r="Q117" s="305">
        <v>3.1</v>
      </c>
      <c r="R117" s="304">
        <v>0.8</v>
      </c>
      <c r="S117" s="305">
        <v>0.5</v>
      </c>
      <c r="T117" s="305">
        <v>1.1000000000000001</v>
      </c>
      <c r="U117" s="304">
        <v>3.5</v>
      </c>
      <c r="V117" s="305">
        <v>3.2</v>
      </c>
      <c r="W117" s="305">
        <v>3.8</v>
      </c>
      <c r="X117" s="304">
        <v>0.4</v>
      </c>
      <c r="Y117" s="305">
        <v>0.3</v>
      </c>
      <c r="Z117" s="305">
        <v>0.4</v>
      </c>
      <c r="AA117" s="304">
        <f t="shared" si="19"/>
        <v>-3.1</v>
      </c>
      <c r="AB117" s="304">
        <f t="shared" si="17"/>
        <v>-2.9000000000000004</v>
      </c>
      <c r="AC117" s="304">
        <f t="shared" si="17"/>
        <v>-3.4</v>
      </c>
    </row>
    <row r="118" spans="2:29" x14ac:dyDescent="0.3">
      <c r="B118" s="301" t="s">
        <v>96</v>
      </c>
      <c r="C118" s="307">
        <v>26.7</v>
      </c>
      <c r="D118" s="305" t="s">
        <v>53</v>
      </c>
      <c r="E118" s="305" t="s">
        <v>53</v>
      </c>
      <c r="F118" s="304">
        <v>27.9</v>
      </c>
      <c r="G118" s="305" t="s">
        <v>53</v>
      </c>
      <c r="H118" s="305" t="s">
        <v>53</v>
      </c>
      <c r="I118" s="304">
        <v>31.1</v>
      </c>
      <c r="J118" s="305" t="s">
        <v>53</v>
      </c>
      <c r="K118" s="305" t="s">
        <v>53</v>
      </c>
      <c r="L118" s="304">
        <v>17.5</v>
      </c>
      <c r="M118" s="305" t="s">
        <v>53</v>
      </c>
      <c r="N118" s="305" t="s">
        <v>53</v>
      </c>
      <c r="O118" s="304">
        <v>19.100000000000001</v>
      </c>
      <c r="P118" s="305" t="s">
        <v>53</v>
      </c>
      <c r="Q118" s="305" t="s">
        <v>53</v>
      </c>
      <c r="R118" s="304">
        <v>14.7</v>
      </c>
      <c r="S118" s="305" t="s">
        <v>53</v>
      </c>
      <c r="T118" s="305" t="s">
        <v>53</v>
      </c>
      <c r="U118" s="304">
        <v>22.8</v>
      </c>
      <c r="V118" s="305" t="s">
        <v>53</v>
      </c>
      <c r="W118" s="305" t="s">
        <v>53</v>
      </c>
      <c r="X118" s="304">
        <v>10.1</v>
      </c>
      <c r="Y118" s="305" t="s">
        <v>53</v>
      </c>
      <c r="Z118" s="305" t="s">
        <v>53</v>
      </c>
      <c r="AA118" s="304">
        <f>X118-U118</f>
        <v>-12.700000000000001</v>
      </c>
      <c r="AB118" s="305" t="s">
        <v>53</v>
      </c>
      <c r="AC118" s="305" t="s">
        <v>53</v>
      </c>
    </row>
    <row r="119" spans="2:29" s="311" customFormat="1" x14ac:dyDescent="0.3">
      <c r="B119" s="312" t="s">
        <v>97</v>
      </c>
      <c r="C119" s="317">
        <v>8.4</v>
      </c>
      <c r="D119" s="316" t="s">
        <v>53</v>
      </c>
      <c r="E119" s="316" t="s">
        <v>53</v>
      </c>
      <c r="F119" s="315">
        <v>6.8</v>
      </c>
      <c r="G119" s="316" t="s">
        <v>53</v>
      </c>
      <c r="H119" s="316" t="s">
        <v>53</v>
      </c>
      <c r="I119" s="315">
        <v>7.2</v>
      </c>
      <c r="J119" s="316" t="s">
        <v>53</v>
      </c>
      <c r="K119" s="316" t="s">
        <v>53</v>
      </c>
      <c r="L119" s="315">
        <v>2.4</v>
      </c>
      <c r="M119" s="316" t="s">
        <v>53</v>
      </c>
      <c r="N119" s="316" t="s">
        <v>53</v>
      </c>
      <c r="O119" s="315">
        <v>3.8</v>
      </c>
      <c r="P119" s="316" t="s">
        <v>53</v>
      </c>
      <c r="Q119" s="316" t="s">
        <v>53</v>
      </c>
      <c r="R119" s="315">
        <v>0.8</v>
      </c>
      <c r="S119" s="316" t="s">
        <v>53</v>
      </c>
      <c r="T119" s="316" t="s">
        <v>53</v>
      </c>
      <c r="U119" s="315">
        <v>7.4</v>
      </c>
      <c r="V119" s="316" t="s">
        <v>53</v>
      </c>
      <c r="W119" s="316" t="s">
        <v>53</v>
      </c>
      <c r="X119" s="315">
        <v>0.8</v>
      </c>
      <c r="Y119" s="316" t="s">
        <v>53</v>
      </c>
      <c r="Z119" s="316" t="s">
        <v>53</v>
      </c>
      <c r="AA119" s="315">
        <f t="shared" ref="AA119:AA124" si="20">X119-U119</f>
        <v>-6.6000000000000005</v>
      </c>
      <c r="AB119" s="316" t="s">
        <v>53</v>
      </c>
      <c r="AC119" s="316" t="s">
        <v>53</v>
      </c>
    </row>
    <row r="120" spans="2:29" x14ac:dyDescent="0.3">
      <c r="B120" s="288"/>
      <c r="C120" s="348">
        <v>2015</v>
      </c>
      <c r="D120" s="348"/>
      <c r="E120" s="348"/>
      <c r="F120" s="348">
        <v>2016</v>
      </c>
      <c r="G120" s="348"/>
      <c r="H120" s="348"/>
      <c r="I120" s="348">
        <v>2017</v>
      </c>
      <c r="J120" s="348"/>
      <c r="K120" s="348"/>
      <c r="L120" s="348">
        <v>2018</v>
      </c>
      <c r="M120" s="348"/>
      <c r="N120" s="348"/>
      <c r="O120" s="348">
        <v>2019</v>
      </c>
      <c r="P120" s="348"/>
      <c r="Q120" s="348"/>
      <c r="R120" s="348">
        <v>2020</v>
      </c>
      <c r="S120" s="348"/>
      <c r="T120" s="348"/>
      <c r="U120" s="348">
        <v>2021</v>
      </c>
      <c r="V120" s="348"/>
      <c r="W120" s="348"/>
      <c r="X120" s="348">
        <v>2022</v>
      </c>
      <c r="Y120" s="348"/>
      <c r="Z120" s="348"/>
      <c r="AA120" s="348" t="s">
        <v>402</v>
      </c>
      <c r="AB120" s="348"/>
      <c r="AC120" s="348"/>
    </row>
    <row r="121" spans="2:29" x14ac:dyDescent="0.3">
      <c r="B121" s="289"/>
      <c r="C121" s="290" t="s">
        <v>27</v>
      </c>
      <c r="D121" s="290" t="s">
        <v>24</v>
      </c>
      <c r="E121" s="290" t="s">
        <v>23</v>
      </c>
      <c r="F121" s="290" t="s">
        <v>27</v>
      </c>
      <c r="G121" s="290" t="s">
        <v>24</v>
      </c>
      <c r="H121" s="290" t="s">
        <v>23</v>
      </c>
      <c r="I121" s="290" t="s">
        <v>27</v>
      </c>
      <c r="J121" s="290" t="s">
        <v>24</v>
      </c>
      <c r="K121" s="290" t="s">
        <v>23</v>
      </c>
      <c r="L121" s="290" t="s">
        <v>27</v>
      </c>
      <c r="M121" s="290" t="s">
        <v>24</v>
      </c>
      <c r="N121" s="290" t="s">
        <v>23</v>
      </c>
      <c r="O121" s="290" t="s">
        <v>27</v>
      </c>
      <c r="P121" s="290" t="s">
        <v>24</v>
      </c>
      <c r="Q121" s="290" t="s">
        <v>23</v>
      </c>
      <c r="R121" s="290" t="s">
        <v>27</v>
      </c>
      <c r="S121" s="290" t="s">
        <v>24</v>
      </c>
      <c r="T121" s="290" t="s">
        <v>23</v>
      </c>
      <c r="U121" s="290" t="s">
        <v>27</v>
      </c>
      <c r="V121" s="290" t="s">
        <v>24</v>
      </c>
      <c r="W121" s="290" t="s">
        <v>23</v>
      </c>
      <c r="X121" s="290" t="s">
        <v>27</v>
      </c>
      <c r="Y121" s="290" t="s">
        <v>24</v>
      </c>
      <c r="Z121" s="290" t="s">
        <v>23</v>
      </c>
      <c r="AA121" s="290" t="s">
        <v>27</v>
      </c>
      <c r="AB121" s="290" t="s">
        <v>24</v>
      </c>
      <c r="AC121" s="290" t="s">
        <v>23</v>
      </c>
    </row>
    <row r="122" spans="2:29" x14ac:dyDescent="0.3">
      <c r="B122" s="301" t="s">
        <v>98</v>
      </c>
      <c r="C122" s="307">
        <v>6</v>
      </c>
      <c r="D122" s="305" t="s">
        <v>53</v>
      </c>
      <c r="E122" s="305" t="s">
        <v>53</v>
      </c>
      <c r="F122" s="304">
        <v>2.5</v>
      </c>
      <c r="G122" s="305" t="s">
        <v>53</v>
      </c>
      <c r="H122" s="305" t="s">
        <v>53</v>
      </c>
      <c r="I122" s="304">
        <v>2.2999999999999998</v>
      </c>
      <c r="J122" s="305" t="s">
        <v>53</v>
      </c>
      <c r="K122" s="305" t="s">
        <v>53</v>
      </c>
      <c r="L122" s="304">
        <v>0.3</v>
      </c>
      <c r="M122" s="305" t="s">
        <v>53</v>
      </c>
      <c r="N122" s="305" t="s">
        <v>53</v>
      </c>
      <c r="O122" s="304">
        <v>2.7</v>
      </c>
      <c r="P122" s="305" t="s">
        <v>53</v>
      </c>
      <c r="Q122" s="305" t="s">
        <v>53</v>
      </c>
      <c r="R122" s="304">
        <v>0.5</v>
      </c>
      <c r="S122" s="305" t="s">
        <v>53</v>
      </c>
      <c r="T122" s="305" t="s">
        <v>53</v>
      </c>
      <c r="U122" s="304">
        <v>3</v>
      </c>
      <c r="V122" s="305" t="s">
        <v>53</v>
      </c>
      <c r="W122" s="305" t="s">
        <v>53</v>
      </c>
      <c r="X122" s="304">
        <v>0.1</v>
      </c>
      <c r="Y122" s="305" t="s">
        <v>53</v>
      </c>
      <c r="Z122" s="305" t="s">
        <v>53</v>
      </c>
      <c r="AA122" s="304">
        <f t="shared" si="20"/>
        <v>-2.9</v>
      </c>
      <c r="AB122" s="305" t="s">
        <v>53</v>
      </c>
      <c r="AC122" s="305" t="s">
        <v>53</v>
      </c>
    </row>
    <row r="123" spans="2:29" x14ac:dyDescent="0.3">
      <c r="B123" s="301" t="s">
        <v>99</v>
      </c>
      <c r="C123" s="307">
        <v>3.2</v>
      </c>
      <c r="D123" s="305" t="s">
        <v>53</v>
      </c>
      <c r="E123" s="305" t="s">
        <v>53</v>
      </c>
      <c r="F123" s="304">
        <v>0.9</v>
      </c>
      <c r="G123" s="305" t="s">
        <v>53</v>
      </c>
      <c r="H123" s="305" t="s">
        <v>53</v>
      </c>
      <c r="I123" s="304">
        <v>1.2</v>
      </c>
      <c r="J123" s="305" t="s">
        <v>53</v>
      </c>
      <c r="K123" s="305" t="s">
        <v>53</v>
      </c>
      <c r="L123" s="304">
        <v>0.1</v>
      </c>
      <c r="M123" s="305" t="s">
        <v>53</v>
      </c>
      <c r="N123" s="305" t="s">
        <v>53</v>
      </c>
      <c r="O123" s="304">
        <v>1.7</v>
      </c>
      <c r="P123" s="305" t="s">
        <v>53</v>
      </c>
      <c r="Q123" s="305" t="s">
        <v>53</v>
      </c>
      <c r="R123" s="304">
        <v>0.1</v>
      </c>
      <c r="S123" s="305" t="s">
        <v>53</v>
      </c>
      <c r="T123" s="305" t="s">
        <v>53</v>
      </c>
      <c r="U123" s="304">
        <v>1.8</v>
      </c>
      <c r="V123" s="305" t="s">
        <v>53</v>
      </c>
      <c r="W123" s="305" t="s">
        <v>53</v>
      </c>
      <c r="X123" s="304">
        <v>0.2</v>
      </c>
      <c r="Y123" s="305" t="s">
        <v>53</v>
      </c>
      <c r="Z123" s="305" t="s">
        <v>53</v>
      </c>
      <c r="AA123" s="304">
        <f t="shared" si="20"/>
        <v>-1.6</v>
      </c>
      <c r="AB123" s="305" t="s">
        <v>53</v>
      </c>
      <c r="AC123" s="305" t="s">
        <v>53</v>
      </c>
    </row>
    <row r="124" spans="2:29" x14ac:dyDescent="0.3">
      <c r="B124" s="301" t="s">
        <v>100</v>
      </c>
      <c r="C124" s="307">
        <v>1.1000000000000001</v>
      </c>
      <c r="D124" s="305" t="s">
        <v>53</v>
      </c>
      <c r="E124" s="305" t="s">
        <v>53</v>
      </c>
      <c r="F124" s="304">
        <v>0.5</v>
      </c>
      <c r="G124" s="305" t="s">
        <v>53</v>
      </c>
      <c r="H124" s="305" t="s">
        <v>53</v>
      </c>
      <c r="I124" s="304">
        <v>0.4</v>
      </c>
      <c r="J124" s="305" t="s">
        <v>53</v>
      </c>
      <c r="K124" s="305" t="s">
        <v>53</v>
      </c>
      <c r="L124" s="304">
        <v>0.3</v>
      </c>
      <c r="M124" s="305" t="s">
        <v>53</v>
      </c>
      <c r="N124" s="305" t="s">
        <v>53</v>
      </c>
      <c r="O124" s="304">
        <v>1.1000000000000001</v>
      </c>
      <c r="P124" s="305" t="s">
        <v>53</v>
      </c>
      <c r="Q124" s="305" t="s">
        <v>53</v>
      </c>
      <c r="R124" s="304">
        <v>0.1</v>
      </c>
      <c r="S124" s="305" t="s">
        <v>53</v>
      </c>
      <c r="T124" s="305" t="s">
        <v>53</v>
      </c>
      <c r="U124" s="304">
        <v>0.5</v>
      </c>
      <c r="V124" s="305" t="s">
        <v>53</v>
      </c>
      <c r="W124" s="305" t="s">
        <v>53</v>
      </c>
      <c r="X124" s="304">
        <v>0</v>
      </c>
      <c r="Y124" s="305" t="s">
        <v>53</v>
      </c>
      <c r="Z124" s="305" t="s">
        <v>53</v>
      </c>
      <c r="AA124" s="304">
        <f t="shared" si="20"/>
        <v>-0.5</v>
      </c>
      <c r="AB124" s="305" t="s">
        <v>53</v>
      </c>
      <c r="AC124" s="305" t="s">
        <v>53</v>
      </c>
    </row>
    <row r="125" spans="2:29" x14ac:dyDescent="0.3">
      <c r="B125" s="349" t="s">
        <v>101</v>
      </c>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c r="AB125" s="349"/>
      <c r="AC125" s="349"/>
    </row>
    <row r="126" spans="2:29" x14ac:dyDescent="0.3">
      <c r="B126" s="301" t="s">
        <v>102</v>
      </c>
      <c r="C126" s="302">
        <v>30.9</v>
      </c>
      <c r="D126" s="305" t="s">
        <v>53</v>
      </c>
      <c r="E126" s="305" t="s">
        <v>53</v>
      </c>
      <c r="F126" s="304">
        <v>15.1</v>
      </c>
      <c r="G126" s="305" t="s">
        <v>53</v>
      </c>
      <c r="H126" s="305" t="s">
        <v>53</v>
      </c>
      <c r="I126" s="304">
        <v>8.6</v>
      </c>
      <c r="J126" s="305" t="s">
        <v>53</v>
      </c>
      <c r="K126" s="305" t="s">
        <v>53</v>
      </c>
      <c r="L126" s="304">
        <v>1.9</v>
      </c>
      <c r="M126" s="305" t="s">
        <v>53</v>
      </c>
      <c r="N126" s="305" t="s">
        <v>53</v>
      </c>
      <c r="O126" s="304">
        <v>12.8</v>
      </c>
      <c r="P126" s="305" t="s">
        <v>53</v>
      </c>
      <c r="Q126" s="305" t="s">
        <v>53</v>
      </c>
      <c r="R126" s="304">
        <v>1.8</v>
      </c>
      <c r="S126" s="305" t="s">
        <v>53</v>
      </c>
      <c r="T126" s="305" t="s">
        <v>53</v>
      </c>
      <c r="U126" s="304">
        <v>13.3</v>
      </c>
      <c r="V126" s="305" t="s">
        <v>53</v>
      </c>
      <c r="W126" s="305" t="s">
        <v>53</v>
      </c>
      <c r="X126" s="304">
        <v>0.9</v>
      </c>
      <c r="Y126" s="305" t="s">
        <v>53</v>
      </c>
      <c r="Z126" s="305" t="s">
        <v>53</v>
      </c>
      <c r="AA126" s="304">
        <f>X126-U126</f>
        <v>-12.4</v>
      </c>
      <c r="AB126" s="305" t="s">
        <v>53</v>
      </c>
      <c r="AC126" s="305" t="s">
        <v>53</v>
      </c>
    </row>
    <row r="127" spans="2:29" x14ac:dyDescent="0.3">
      <c r="B127" s="301" t="s">
        <v>103</v>
      </c>
      <c r="C127" s="307">
        <v>6</v>
      </c>
      <c r="D127" s="305" t="s">
        <v>53</v>
      </c>
      <c r="E127" s="305" t="s">
        <v>53</v>
      </c>
      <c r="F127" s="304">
        <v>5.7</v>
      </c>
      <c r="G127" s="305" t="s">
        <v>53</v>
      </c>
      <c r="H127" s="305" t="s">
        <v>53</v>
      </c>
      <c r="I127" s="304">
        <v>6.7</v>
      </c>
      <c r="J127" s="305" t="s">
        <v>53</v>
      </c>
      <c r="K127" s="305" t="s">
        <v>53</v>
      </c>
      <c r="L127" s="304">
        <v>3.1</v>
      </c>
      <c r="M127" s="305" t="s">
        <v>53</v>
      </c>
      <c r="N127" s="305" t="s">
        <v>53</v>
      </c>
      <c r="O127" s="304">
        <v>2.5</v>
      </c>
      <c r="P127" s="305" t="s">
        <v>53</v>
      </c>
      <c r="Q127" s="305" t="s">
        <v>53</v>
      </c>
      <c r="R127" s="304">
        <v>2.6</v>
      </c>
      <c r="S127" s="305" t="s">
        <v>53</v>
      </c>
      <c r="T127" s="305" t="s">
        <v>53</v>
      </c>
      <c r="U127" s="304">
        <v>2.6</v>
      </c>
      <c r="V127" s="305" t="s">
        <v>53</v>
      </c>
      <c r="W127" s="305" t="s">
        <v>53</v>
      </c>
      <c r="X127" s="304">
        <v>2.2999999999999998</v>
      </c>
      <c r="Y127" s="305" t="s">
        <v>53</v>
      </c>
      <c r="Z127" s="305" t="s">
        <v>53</v>
      </c>
      <c r="AA127" s="304">
        <f t="shared" ref="AA127:AA129" si="21">X127-U127</f>
        <v>-0.30000000000000027</v>
      </c>
      <c r="AB127" s="305" t="s">
        <v>53</v>
      </c>
      <c r="AC127" s="305" t="s">
        <v>53</v>
      </c>
    </row>
    <row r="128" spans="2:29" x14ac:dyDescent="0.3">
      <c r="B128" s="301" t="s">
        <v>104</v>
      </c>
      <c r="C128" s="302">
        <v>8.4</v>
      </c>
      <c r="D128" s="305" t="s">
        <v>53</v>
      </c>
      <c r="E128" s="305" t="s">
        <v>53</v>
      </c>
      <c r="F128" s="304">
        <v>13.9</v>
      </c>
      <c r="G128" s="305" t="s">
        <v>53</v>
      </c>
      <c r="H128" s="305" t="s">
        <v>53</v>
      </c>
      <c r="I128" s="304">
        <v>20.9</v>
      </c>
      <c r="J128" s="305" t="s">
        <v>53</v>
      </c>
      <c r="K128" s="305" t="s">
        <v>53</v>
      </c>
      <c r="L128" s="304">
        <v>19.2</v>
      </c>
      <c r="M128" s="305" t="s">
        <v>53</v>
      </c>
      <c r="N128" s="305" t="s">
        <v>53</v>
      </c>
      <c r="O128" s="304">
        <v>16.399999999999999</v>
      </c>
      <c r="P128" s="305" t="s">
        <v>53</v>
      </c>
      <c r="Q128" s="305" t="s">
        <v>53</v>
      </c>
      <c r="R128" s="304">
        <v>15.9</v>
      </c>
      <c r="S128" s="305" t="s">
        <v>53</v>
      </c>
      <c r="T128" s="305" t="s">
        <v>53</v>
      </c>
      <c r="U128" s="304">
        <v>33.4</v>
      </c>
      <c r="V128" s="305" t="s">
        <v>53</v>
      </c>
      <c r="W128" s="305" t="s">
        <v>53</v>
      </c>
      <c r="X128" s="304">
        <v>7.3</v>
      </c>
      <c r="Y128" s="305" t="s">
        <v>53</v>
      </c>
      <c r="Z128" s="305" t="s">
        <v>53</v>
      </c>
      <c r="AA128" s="304">
        <f t="shared" si="21"/>
        <v>-26.099999999999998</v>
      </c>
      <c r="AB128" s="305" t="s">
        <v>53</v>
      </c>
      <c r="AC128" s="305" t="s">
        <v>53</v>
      </c>
    </row>
    <row r="129" spans="2:29" x14ac:dyDescent="0.3">
      <c r="B129" s="301" t="s">
        <v>105</v>
      </c>
      <c r="C129" s="302">
        <v>9.1</v>
      </c>
      <c r="D129" s="305" t="s">
        <v>53</v>
      </c>
      <c r="E129" s="305" t="s">
        <v>53</v>
      </c>
      <c r="F129" s="304">
        <v>17.600000000000001</v>
      </c>
      <c r="G129" s="305" t="s">
        <v>53</v>
      </c>
      <c r="H129" s="305" t="s">
        <v>53</v>
      </c>
      <c r="I129" s="304">
        <v>21.3</v>
      </c>
      <c r="J129" s="305" t="s">
        <v>53</v>
      </c>
      <c r="K129" s="305" t="s">
        <v>53</v>
      </c>
      <c r="L129" s="304">
        <v>7.3</v>
      </c>
      <c r="M129" s="305" t="s">
        <v>53</v>
      </c>
      <c r="N129" s="305" t="s">
        <v>53</v>
      </c>
      <c r="O129" s="304">
        <v>4</v>
      </c>
      <c r="P129" s="305" t="s">
        <v>53</v>
      </c>
      <c r="Q129" s="305" t="s">
        <v>53</v>
      </c>
      <c r="R129" s="304">
        <v>2.2999999999999998</v>
      </c>
      <c r="S129" s="305" t="s">
        <v>53</v>
      </c>
      <c r="T129" s="305" t="s">
        <v>53</v>
      </c>
      <c r="U129" s="304">
        <v>10.9</v>
      </c>
      <c r="V129" s="305" t="s">
        <v>53</v>
      </c>
      <c r="W129" s="305" t="s">
        <v>53</v>
      </c>
      <c r="X129" s="304">
        <v>5</v>
      </c>
      <c r="Y129" s="305" t="s">
        <v>53</v>
      </c>
      <c r="Z129" s="305" t="s">
        <v>53</v>
      </c>
      <c r="AA129" s="304">
        <f t="shared" si="21"/>
        <v>-5.9</v>
      </c>
      <c r="AB129" s="305" t="s">
        <v>53</v>
      </c>
      <c r="AC129" s="305" t="s">
        <v>53</v>
      </c>
    </row>
    <row r="130" spans="2:29" x14ac:dyDescent="0.3">
      <c r="B130" s="349" t="s">
        <v>106</v>
      </c>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row>
    <row r="131" spans="2:29" x14ac:dyDescent="0.3">
      <c r="B131" s="301" t="s">
        <v>107</v>
      </c>
      <c r="C131" s="302">
        <v>12.1</v>
      </c>
      <c r="D131" s="305" t="s">
        <v>53</v>
      </c>
      <c r="E131" s="305" t="s">
        <v>53</v>
      </c>
      <c r="F131" s="304">
        <v>7</v>
      </c>
      <c r="G131" s="305" t="s">
        <v>53</v>
      </c>
      <c r="H131" s="305" t="s">
        <v>53</v>
      </c>
      <c r="I131" s="304">
        <v>7.8</v>
      </c>
      <c r="J131" s="305" t="s">
        <v>53</v>
      </c>
      <c r="K131" s="305" t="s">
        <v>53</v>
      </c>
      <c r="L131" s="304">
        <v>5.6</v>
      </c>
      <c r="M131" s="305" t="s">
        <v>53</v>
      </c>
      <c r="N131" s="305" t="s">
        <v>53</v>
      </c>
      <c r="O131" s="304">
        <v>8.9</v>
      </c>
      <c r="P131" s="305" t="s">
        <v>53</v>
      </c>
      <c r="Q131" s="305" t="s">
        <v>53</v>
      </c>
      <c r="R131" s="304">
        <v>3.6</v>
      </c>
      <c r="S131" s="305" t="s">
        <v>53</v>
      </c>
      <c r="T131" s="305" t="s">
        <v>53</v>
      </c>
      <c r="U131" s="304">
        <v>10.1</v>
      </c>
      <c r="V131" s="305" t="s">
        <v>53</v>
      </c>
      <c r="W131" s="305" t="s">
        <v>53</v>
      </c>
      <c r="X131" s="304">
        <v>1.8</v>
      </c>
      <c r="Y131" s="305" t="s">
        <v>53</v>
      </c>
      <c r="Z131" s="305" t="s">
        <v>53</v>
      </c>
      <c r="AA131" s="304">
        <f>X131-U131</f>
        <v>-8.2999999999999989</v>
      </c>
      <c r="AB131" s="305" t="s">
        <v>53</v>
      </c>
      <c r="AC131" s="305" t="s">
        <v>53</v>
      </c>
    </row>
    <row r="132" spans="2:29" x14ac:dyDescent="0.3">
      <c r="B132" s="301" t="s">
        <v>108</v>
      </c>
      <c r="C132" s="302">
        <v>8.6</v>
      </c>
      <c r="D132" s="305" t="s">
        <v>53</v>
      </c>
      <c r="E132" s="305" t="s">
        <v>53</v>
      </c>
      <c r="F132" s="304">
        <v>7.9</v>
      </c>
      <c r="G132" s="305" t="s">
        <v>53</v>
      </c>
      <c r="H132" s="305" t="s">
        <v>53</v>
      </c>
      <c r="I132" s="304">
        <v>9.1</v>
      </c>
      <c r="J132" s="305" t="s">
        <v>53</v>
      </c>
      <c r="K132" s="305" t="s">
        <v>53</v>
      </c>
      <c r="L132" s="304">
        <v>4.9000000000000004</v>
      </c>
      <c r="M132" s="305" t="s">
        <v>53</v>
      </c>
      <c r="N132" s="305" t="s">
        <v>53</v>
      </c>
      <c r="O132" s="304">
        <v>5.8</v>
      </c>
      <c r="P132" s="305" t="s">
        <v>53</v>
      </c>
      <c r="Q132" s="305" t="s">
        <v>53</v>
      </c>
      <c r="R132" s="304">
        <v>4</v>
      </c>
      <c r="S132" s="305" t="s">
        <v>53</v>
      </c>
      <c r="T132" s="305" t="s">
        <v>53</v>
      </c>
      <c r="U132" s="304">
        <v>6.8</v>
      </c>
      <c r="V132" s="305" t="s">
        <v>53</v>
      </c>
      <c r="W132" s="305" t="s">
        <v>53</v>
      </c>
      <c r="X132" s="304">
        <v>2</v>
      </c>
      <c r="Y132" s="305" t="s">
        <v>53</v>
      </c>
      <c r="Z132" s="305" t="s">
        <v>53</v>
      </c>
      <c r="AA132" s="304">
        <f t="shared" ref="AA132:AA133" si="22">X132-U132</f>
        <v>-4.8</v>
      </c>
      <c r="AB132" s="305" t="s">
        <v>53</v>
      </c>
      <c r="AC132" s="305" t="s">
        <v>53</v>
      </c>
    </row>
    <row r="133" spans="2:29" x14ac:dyDescent="0.3">
      <c r="B133" s="301" t="s">
        <v>109</v>
      </c>
      <c r="C133" s="302">
        <v>7.8</v>
      </c>
      <c r="D133" s="305" t="s">
        <v>53</v>
      </c>
      <c r="E133" s="305" t="s">
        <v>53</v>
      </c>
      <c r="F133" s="304">
        <v>8</v>
      </c>
      <c r="G133" s="305" t="s">
        <v>53</v>
      </c>
      <c r="H133" s="305" t="s">
        <v>53</v>
      </c>
      <c r="I133" s="304">
        <v>8.1999999999999993</v>
      </c>
      <c r="J133" s="305" t="s">
        <v>53</v>
      </c>
      <c r="K133" s="305" t="s">
        <v>53</v>
      </c>
      <c r="L133" s="304">
        <v>2.7</v>
      </c>
      <c r="M133" s="305" t="s">
        <v>53</v>
      </c>
      <c r="N133" s="305" t="s">
        <v>53</v>
      </c>
      <c r="O133" s="304">
        <v>4</v>
      </c>
      <c r="P133" s="305" t="s">
        <v>53</v>
      </c>
      <c r="Q133" s="305" t="s">
        <v>53</v>
      </c>
      <c r="R133" s="304">
        <v>2.5</v>
      </c>
      <c r="S133" s="305" t="s">
        <v>53</v>
      </c>
      <c r="T133" s="305" t="s">
        <v>53</v>
      </c>
      <c r="U133" s="304">
        <v>5.9</v>
      </c>
      <c r="V133" s="305" t="s">
        <v>53</v>
      </c>
      <c r="W133" s="305" t="s">
        <v>53</v>
      </c>
      <c r="X133" s="304">
        <v>2.6</v>
      </c>
      <c r="Y133" s="305" t="s">
        <v>53</v>
      </c>
      <c r="Z133" s="305" t="s">
        <v>53</v>
      </c>
      <c r="AA133" s="304">
        <f t="shared" si="22"/>
        <v>-3.3000000000000003</v>
      </c>
      <c r="AB133" s="305" t="s">
        <v>53</v>
      </c>
      <c r="AC133" s="305" t="s">
        <v>53</v>
      </c>
    </row>
    <row r="134" spans="2:29" x14ac:dyDescent="0.3">
      <c r="B134" s="349" t="s">
        <v>110</v>
      </c>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row>
    <row r="135" spans="2:29" x14ac:dyDescent="0.3">
      <c r="B135" s="301" t="s">
        <v>56</v>
      </c>
      <c r="C135" s="302">
        <v>26.6</v>
      </c>
      <c r="D135" s="305" t="s">
        <v>53</v>
      </c>
      <c r="E135" s="305" t="s">
        <v>53</v>
      </c>
      <c r="F135" s="304">
        <v>27.4</v>
      </c>
      <c r="G135" s="305" t="s">
        <v>53</v>
      </c>
      <c r="H135" s="305" t="s">
        <v>53</v>
      </c>
      <c r="I135" s="304">
        <v>33.1</v>
      </c>
      <c r="J135" s="305" t="s">
        <v>53</v>
      </c>
      <c r="K135" s="305" t="s">
        <v>53</v>
      </c>
      <c r="L135" s="304">
        <v>17.7</v>
      </c>
      <c r="M135" s="305" t="s">
        <v>53</v>
      </c>
      <c r="N135" s="305" t="s">
        <v>53</v>
      </c>
      <c r="O135" s="304">
        <v>19.2</v>
      </c>
      <c r="P135" s="305" t="s">
        <v>53</v>
      </c>
      <c r="Q135" s="305" t="s">
        <v>53</v>
      </c>
      <c r="R135" s="304">
        <v>18.100000000000001</v>
      </c>
      <c r="S135" s="305" t="s">
        <v>53</v>
      </c>
      <c r="T135" s="305" t="s">
        <v>53</v>
      </c>
      <c r="U135" s="304">
        <v>27.8</v>
      </c>
      <c r="V135" s="305" t="s">
        <v>53</v>
      </c>
      <c r="W135" s="305" t="s">
        <v>53</v>
      </c>
      <c r="X135" s="304">
        <v>16.7</v>
      </c>
      <c r="Y135" s="305" t="s">
        <v>53</v>
      </c>
      <c r="Z135" s="305" t="s">
        <v>53</v>
      </c>
      <c r="AA135" s="304">
        <f>X135-U135</f>
        <v>-11.100000000000001</v>
      </c>
      <c r="AB135" s="305" t="s">
        <v>53</v>
      </c>
      <c r="AC135" s="305" t="s">
        <v>53</v>
      </c>
    </row>
    <row r="136" spans="2:29" x14ac:dyDescent="0.3">
      <c r="B136" s="291" t="s">
        <v>1073</v>
      </c>
      <c r="C136" s="302">
        <v>17.600000000000001</v>
      </c>
      <c r="D136" s="305" t="s">
        <v>53</v>
      </c>
      <c r="E136" s="305" t="s">
        <v>53</v>
      </c>
      <c r="F136" s="304">
        <v>22.3</v>
      </c>
      <c r="G136" s="305" t="s">
        <v>53</v>
      </c>
      <c r="H136" s="305" t="s">
        <v>53</v>
      </c>
      <c r="I136" s="304">
        <v>32.1</v>
      </c>
      <c r="J136" s="305" t="s">
        <v>53</v>
      </c>
      <c r="K136" s="305" t="s">
        <v>53</v>
      </c>
      <c r="L136" s="304">
        <v>19.5</v>
      </c>
      <c r="M136" s="305" t="s">
        <v>53</v>
      </c>
      <c r="N136" s="305" t="s">
        <v>53</v>
      </c>
      <c r="O136" s="304">
        <v>14.5</v>
      </c>
      <c r="P136" s="305" t="s">
        <v>53</v>
      </c>
      <c r="Q136" s="305" t="s">
        <v>53</v>
      </c>
      <c r="R136" s="304">
        <v>16.3</v>
      </c>
      <c r="S136" s="305" t="s">
        <v>53</v>
      </c>
      <c r="T136" s="305" t="s">
        <v>53</v>
      </c>
      <c r="U136" s="304">
        <v>19.3</v>
      </c>
      <c r="V136" s="305" t="s">
        <v>53</v>
      </c>
      <c r="W136" s="305" t="s">
        <v>53</v>
      </c>
      <c r="X136" s="304">
        <v>13.6</v>
      </c>
      <c r="Y136" s="305" t="s">
        <v>53</v>
      </c>
      <c r="Z136" s="305" t="s">
        <v>53</v>
      </c>
      <c r="AA136" s="304">
        <f t="shared" ref="AA136:AC148" si="23">X136-U136</f>
        <v>-5.7000000000000011</v>
      </c>
      <c r="AB136" s="305" t="s">
        <v>53</v>
      </c>
      <c r="AC136" s="305" t="s">
        <v>53</v>
      </c>
    </row>
    <row r="137" spans="2:29" x14ac:dyDescent="0.3">
      <c r="B137" s="291" t="s">
        <v>1088</v>
      </c>
      <c r="C137" s="302">
        <v>22</v>
      </c>
      <c r="D137" s="303">
        <v>25.9</v>
      </c>
      <c r="E137" s="303">
        <v>19.8</v>
      </c>
      <c r="F137" s="304">
        <v>24.7</v>
      </c>
      <c r="G137" s="305">
        <v>23.9</v>
      </c>
      <c r="H137" s="305">
        <v>25.2</v>
      </c>
      <c r="I137" s="304">
        <v>32.5</v>
      </c>
      <c r="J137" s="305">
        <v>32.700000000000003</v>
      </c>
      <c r="K137" s="305">
        <v>32.5</v>
      </c>
      <c r="L137" s="304">
        <v>18.7</v>
      </c>
      <c r="M137" s="305">
        <v>15</v>
      </c>
      <c r="N137" s="305">
        <v>20.7</v>
      </c>
      <c r="O137" s="304">
        <v>16.600000000000001</v>
      </c>
      <c r="P137" s="305">
        <v>17.3</v>
      </c>
      <c r="Q137" s="305">
        <v>16.3</v>
      </c>
      <c r="R137" s="304">
        <v>17.100000000000001</v>
      </c>
      <c r="S137" s="305">
        <v>17.7</v>
      </c>
      <c r="T137" s="305">
        <v>16.7</v>
      </c>
      <c r="U137" s="304">
        <v>23.3</v>
      </c>
      <c r="V137" s="305">
        <v>24.9</v>
      </c>
      <c r="W137" s="305">
        <v>22.4</v>
      </c>
      <c r="X137" s="304">
        <v>15.2</v>
      </c>
      <c r="Y137" s="305">
        <v>13.7</v>
      </c>
      <c r="Z137" s="305">
        <v>15.9</v>
      </c>
      <c r="AA137" s="304">
        <f t="shared" si="23"/>
        <v>-8.1000000000000014</v>
      </c>
      <c r="AB137" s="305">
        <f t="shared" si="23"/>
        <v>-11.2</v>
      </c>
      <c r="AC137" s="305">
        <f t="shared" si="23"/>
        <v>-6.4999999999999982</v>
      </c>
    </row>
    <row r="138" spans="2:29" x14ac:dyDescent="0.3">
      <c r="B138" s="291" t="s">
        <v>1074</v>
      </c>
      <c r="C138" s="302">
        <v>5</v>
      </c>
      <c r="D138" s="305" t="s">
        <v>53</v>
      </c>
      <c r="E138" s="305" t="s">
        <v>53</v>
      </c>
      <c r="F138" s="304">
        <v>3.1</v>
      </c>
      <c r="G138" s="305" t="s">
        <v>53</v>
      </c>
      <c r="H138" s="305" t="s">
        <v>53</v>
      </c>
      <c r="I138" s="304">
        <v>7.3</v>
      </c>
      <c r="J138" s="305" t="s">
        <v>53</v>
      </c>
      <c r="K138" s="305" t="s">
        <v>53</v>
      </c>
      <c r="L138" s="304">
        <v>1.8</v>
      </c>
      <c r="M138" s="305" t="s">
        <v>53</v>
      </c>
      <c r="N138" s="305" t="s">
        <v>53</v>
      </c>
      <c r="O138" s="304">
        <v>1.4</v>
      </c>
      <c r="P138" s="305" t="s">
        <v>53</v>
      </c>
      <c r="Q138" s="305" t="s">
        <v>53</v>
      </c>
      <c r="R138" s="304">
        <v>1.3</v>
      </c>
      <c r="S138" s="305" t="s">
        <v>53</v>
      </c>
      <c r="T138" s="305" t="s">
        <v>53</v>
      </c>
      <c r="U138" s="304">
        <v>3.9</v>
      </c>
      <c r="V138" s="305" t="s">
        <v>53</v>
      </c>
      <c r="W138" s="305" t="s">
        <v>53</v>
      </c>
      <c r="X138" s="304">
        <v>1.3</v>
      </c>
      <c r="Y138" s="305" t="s">
        <v>53</v>
      </c>
      <c r="Z138" s="305" t="s">
        <v>53</v>
      </c>
      <c r="AA138" s="304">
        <f t="shared" si="23"/>
        <v>-2.5999999999999996</v>
      </c>
      <c r="AB138" s="305" t="s">
        <v>53</v>
      </c>
      <c r="AC138" s="305" t="s">
        <v>53</v>
      </c>
    </row>
    <row r="139" spans="2:29" x14ac:dyDescent="0.3">
      <c r="B139" s="291" t="s">
        <v>60</v>
      </c>
      <c r="C139" s="302">
        <v>11.7</v>
      </c>
      <c r="D139" s="305" t="s">
        <v>53</v>
      </c>
      <c r="E139" s="305" t="s">
        <v>53</v>
      </c>
      <c r="F139" s="304">
        <v>8.4</v>
      </c>
      <c r="G139" s="305" t="s">
        <v>53</v>
      </c>
      <c r="H139" s="305" t="s">
        <v>53</v>
      </c>
      <c r="I139" s="304">
        <v>8.3000000000000007</v>
      </c>
      <c r="J139" s="305" t="s">
        <v>53</v>
      </c>
      <c r="K139" s="305" t="s">
        <v>53</v>
      </c>
      <c r="L139" s="304">
        <v>6.4</v>
      </c>
      <c r="M139" s="305" t="s">
        <v>53</v>
      </c>
      <c r="N139" s="305" t="s">
        <v>53</v>
      </c>
      <c r="O139" s="304">
        <v>7.8</v>
      </c>
      <c r="P139" s="305" t="s">
        <v>53</v>
      </c>
      <c r="Q139" s="305" t="s">
        <v>53</v>
      </c>
      <c r="R139" s="304">
        <v>5.7</v>
      </c>
      <c r="S139" s="305" t="s">
        <v>53</v>
      </c>
      <c r="T139" s="305" t="s">
        <v>53</v>
      </c>
      <c r="U139" s="304">
        <v>7.6</v>
      </c>
      <c r="V139" s="305" t="s">
        <v>53</v>
      </c>
      <c r="W139" s="305" t="s">
        <v>53</v>
      </c>
      <c r="X139" s="304">
        <v>4.4000000000000004</v>
      </c>
      <c r="Y139" s="305" t="s">
        <v>53</v>
      </c>
      <c r="Z139" s="305" t="s">
        <v>53</v>
      </c>
      <c r="AA139" s="304">
        <f t="shared" si="23"/>
        <v>-3.1999999999999993</v>
      </c>
      <c r="AB139" s="305" t="s">
        <v>53</v>
      </c>
      <c r="AC139" s="305" t="s">
        <v>53</v>
      </c>
    </row>
    <row r="140" spans="2:29" s="311" customFormat="1" x14ac:dyDescent="0.3">
      <c r="B140" s="312" t="s">
        <v>61</v>
      </c>
      <c r="C140" s="313">
        <v>29.6</v>
      </c>
      <c r="D140" s="316" t="s">
        <v>53</v>
      </c>
      <c r="E140" s="316" t="s">
        <v>53</v>
      </c>
      <c r="F140" s="315">
        <v>32.299999999999997</v>
      </c>
      <c r="G140" s="316" t="s">
        <v>53</v>
      </c>
      <c r="H140" s="316" t="s">
        <v>53</v>
      </c>
      <c r="I140" s="315">
        <v>24.9</v>
      </c>
      <c r="J140" s="316" t="s">
        <v>53</v>
      </c>
      <c r="K140" s="316" t="s">
        <v>53</v>
      </c>
      <c r="L140" s="315">
        <v>18.899999999999999</v>
      </c>
      <c r="M140" s="316" t="s">
        <v>53</v>
      </c>
      <c r="N140" s="316" t="s">
        <v>53</v>
      </c>
      <c r="O140" s="315">
        <v>19.899999999999999</v>
      </c>
      <c r="P140" s="316" t="s">
        <v>53</v>
      </c>
      <c r="Q140" s="316" t="s">
        <v>53</v>
      </c>
      <c r="R140" s="315">
        <v>19</v>
      </c>
      <c r="S140" s="316" t="s">
        <v>53</v>
      </c>
      <c r="T140" s="316" t="s">
        <v>53</v>
      </c>
      <c r="U140" s="315">
        <v>34.5</v>
      </c>
      <c r="V140" s="316" t="s">
        <v>53</v>
      </c>
      <c r="W140" s="316" t="s">
        <v>53</v>
      </c>
      <c r="X140" s="315">
        <v>17.399999999999999</v>
      </c>
      <c r="Y140" s="316" t="s">
        <v>53</v>
      </c>
      <c r="Z140" s="316" t="s">
        <v>53</v>
      </c>
      <c r="AA140" s="315">
        <f t="shared" si="23"/>
        <v>-17.100000000000001</v>
      </c>
      <c r="AB140" s="316" t="s">
        <v>53</v>
      </c>
      <c r="AC140" s="316" t="s">
        <v>53</v>
      </c>
    </row>
    <row r="141" spans="2:29" x14ac:dyDescent="0.3">
      <c r="B141" s="288"/>
      <c r="C141" s="348">
        <v>2015</v>
      </c>
      <c r="D141" s="348"/>
      <c r="E141" s="348"/>
      <c r="F141" s="348">
        <v>2016</v>
      </c>
      <c r="G141" s="348"/>
      <c r="H141" s="348"/>
      <c r="I141" s="348">
        <v>2017</v>
      </c>
      <c r="J141" s="348"/>
      <c r="K141" s="348"/>
      <c r="L141" s="348">
        <v>2018</v>
      </c>
      <c r="M141" s="348"/>
      <c r="N141" s="348"/>
      <c r="O141" s="348">
        <v>2019</v>
      </c>
      <c r="P141" s="348"/>
      <c r="Q141" s="348"/>
      <c r="R141" s="348">
        <v>2020</v>
      </c>
      <c r="S141" s="348"/>
      <c r="T141" s="348"/>
      <c r="U141" s="348">
        <v>2021</v>
      </c>
      <c r="V141" s="348"/>
      <c r="W141" s="348"/>
      <c r="X141" s="348">
        <v>2022</v>
      </c>
      <c r="Y141" s="348"/>
      <c r="Z141" s="348"/>
      <c r="AA141" s="348" t="s">
        <v>402</v>
      </c>
      <c r="AB141" s="348"/>
      <c r="AC141" s="348"/>
    </row>
    <row r="142" spans="2:29" x14ac:dyDescent="0.3">
      <c r="B142" s="289"/>
      <c r="C142" s="290" t="s">
        <v>27</v>
      </c>
      <c r="D142" s="290" t="s">
        <v>24</v>
      </c>
      <c r="E142" s="290" t="s">
        <v>23</v>
      </c>
      <c r="F142" s="290" t="s">
        <v>27</v>
      </c>
      <c r="G142" s="290" t="s">
        <v>24</v>
      </c>
      <c r="H142" s="290" t="s">
        <v>23</v>
      </c>
      <c r="I142" s="290" t="s">
        <v>27</v>
      </c>
      <c r="J142" s="290" t="s">
        <v>24</v>
      </c>
      <c r="K142" s="290" t="s">
        <v>23</v>
      </c>
      <c r="L142" s="290" t="s">
        <v>27</v>
      </c>
      <c r="M142" s="290" t="s">
        <v>24</v>
      </c>
      <c r="N142" s="290" t="s">
        <v>23</v>
      </c>
      <c r="O142" s="290" t="s">
        <v>27</v>
      </c>
      <c r="P142" s="290" t="s">
        <v>24</v>
      </c>
      <c r="Q142" s="290" t="s">
        <v>23</v>
      </c>
      <c r="R142" s="290" t="s">
        <v>27</v>
      </c>
      <c r="S142" s="290" t="s">
        <v>24</v>
      </c>
      <c r="T142" s="290" t="s">
        <v>23</v>
      </c>
      <c r="U142" s="290" t="s">
        <v>27</v>
      </c>
      <c r="V142" s="290" t="s">
        <v>24</v>
      </c>
      <c r="W142" s="290" t="s">
        <v>23</v>
      </c>
      <c r="X142" s="290" t="s">
        <v>27</v>
      </c>
      <c r="Y142" s="290" t="s">
        <v>24</v>
      </c>
      <c r="Z142" s="290" t="s">
        <v>23</v>
      </c>
      <c r="AA142" s="290" t="s">
        <v>27</v>
      </c>
      <c r="AB142" s="290" t="s">
        <v>24</v>
      </c>
      <c r="AC142" s="290" t="s">
        <v>23</v>
      </c>
    </row>
    <row r="143" spans="2:29" x14ac:dyDescent="0.3">
      <c r="B143" s="284" t="s">
        <v>62</v>
      </c>
      <c r="C143" s="285">
        <v>14.5</v>
      </c>
      <c r="D143" s="286" t="s">
        <v>53</v>
      </c>
      <c r="E143" s="286" t="s">
        <v>53</v>
      </c>
      <c r="F143" s="287">
        <v>11.3</v>
      </c>
      <c r="G143" s="286" t="s">
        <v>53</v>
      </c>
      <c r="H143" s="286" t="s">
        <v>53</v>
      </c>
      <c r="I143" s="287">
        <v>9</v>
      </c>
      <c r="J143" s="286" t="s">
        <v>53</v>
      </c>
      <c r="K143" s="286" t="s">
        <v>53</v>
      </c>
      <c r="L143" s="287">
        <v>4.7</v>
      </c>
      <c r="M143" s="286" t="s">
        <v>53</v>
      </c>
      <c r="N143" s="286" t="s">
        <v>53</v>
      </c>
      <c r="O143" s="287">
        <v>8.9</v>
      </c>
      <c r="P143" s="286" t="s">
        <v>53</v>
      </c>
      <c r="Q143" s="286" t="s">
        <v>53</v>
      </c>
      <c r="R143" s="287">
        <v>4.5</v>
      </c>
      <c r="S143" s="286" t="s">
        <v>53</v>
      </c>
      <c r="T143" s="286" t="s">
        <v>53</v>
      </c>
      <c r="U143" s="287">
        <v>9</v>
      </c>
      <c r="V143" s="286" t="s">
        <v>53</v>
      </c>
      <c r="W143" s="286" t="s">
        <v>53</v>
      </c>
      <c r="X143" s="287">
        <v>2.9</v>
      </c>
      <c r="Y143" s="286" t="s">
        <v>53</v>
      </c>
      <c r="Z143" s="286" t="s">
        <v>53</v>
      </c>
      <c r="AA143" s="287">
        <f t="shared" si="23"/>
        <v>-6.1</v>
      </c>
      <c r="AB143" s="286" t="s">
        <v>53</v>
      </c>
      <c r="AC143" s="286" t="s">
        <v>53</v>
      </c>
    </row>
    <row r="144" spans="2:29" x14ac:dyDescent="0.3">
      <c r="B144" s="274" t="s">
        <v>63</v>
      </c>
      <c r="C144" s="277">
        <v>12.5</v>
      </c>
      <c r="D144" s="81" t="s">
        <v>53</v>
      </c>
      <c r="E144" s="81" t="s">
        <v>53</v>
      </c>
      <c r="F144" s="271">
        <v>8.1999999999999993</v>
      </c>
      <c r="G144" s="81" t="s">
        <v>53</v>
      </c>
      <c r="H144" s="81" t="s">
        <v>53</v>
      </c>
      <c r="I144" s="271">
        <v>8.3000000000000007</v>
      </c>
      <c r="J144" s="81" t="s">
        <v>53</v>
      </c>
      <c r="K144" s="81" t="s">
        <v>53</v>
      </c>
      <c r="L144" s="271">
        <v>3.5</v>
      </c>
      <c r="M144" s="81" t="s">
        <v>53</v>
      </c>
      <c r="N144" s="81" t="s">
        <v>53</v>
      </c>
      <c r="O144" s="271">
        <v>6.3</v>
      </c>
      <c r="P144" s="81" t="s">
        <v>53</v>
      </c>
      <c r="Q144" s="81" t="s">
        <v>53</v>
      </c>
      <c r="R144" s="271">
        <v>2.2000000000000002</v>
      </c>
      <c r="S144" s="81" t="s">
        <v>53</v>
      </c>
      <c r="T144" s="81" t="s">
        <v>53</v>
      </c>
      <c r="U144" s="271">
        <v>10.4</v>
      </c>
      <c r="V144" s="81" t="s">
        <v>53</v>
      </c>
      <c r="W144" s="81" t="s">
        <v>53</v>
      </c>
      <c r="X144" s="271">
        <v>0.9</v>
      </c>
      <c r="Y144" s="81" t="s">
        <v>53</v>
      </c>
      <c r="Z144" s="81" t="s">
        <v>53</v>
      </c>
      <c r="AA144" s="271">
        <f t="shared" si="23"/>
        <v>-9.5</v>
      </c>
      <c r="AB144" s="81" t="s">
        <v>53</v>
      </c>
      <c r="AC144" s="81" t="s">
        <v>53</v>
      </c>
    </row>
    <row r="145" spans="2:29" x14ac:dyDescent="0.3">
      <c r="B145" s="274" t="s">
        <v>64</v>
      </c>
      <c r="C145" s="277">
        <v>7.4</v>
      </c>
      <c r="D145" s="81" t="s">
        <v>53</v>
      </c>
      <c r="E145" s="81" t="s">
        <v>53</v>
      </c>
      <c r="F145" s="271">
        <v>8.6</v>
      </c>
      <c r="G145" s="81" t="s">
        <v>53</v>
      </c>
      <c r="H145" s="81" t="s">
        <v>53</v>
      </c>
      <c r="I145" s="271">
        <v>11.4</v>
      </c>
      <c r="J145" s="81" t="s">
        <v>53</v>
      </c>
      <c r="K145" s="81" t="s">
        <v>53</v>
      </c>
      <c r="L145" s="271">
        <v>2.2000000000000002</v>
      </c>
      <c r="M145" s="81" t="s">
        <v>53</v>
      </c>
      <c r="N145" s="81" t="s">
        <v>53</v>
      </c>
      <c r="O145" s="271">
        <v>13</v>
      </c>
      <c r="P145" s="81" t="s">
        <v>53</v>
      </c>
      <c r="Q145" s="81" t="s">
        <v>53</v>
      </c>
      <c r="R145" s="271">
        <v>4.5</v>
      </c>
      <c r="S145" s="81" t="s">
        <v>53</v>
      </c>
      <c r="T145" s="81" t="s">
        <v>53</v>
      </c>
      <c r="U145" s="271">
        <v>11.6</v>
      </c>
      <c r="V145" s="81" t="s">
        <v>53</v>
      </c>
      <c r="W145" s="81" t="s">
        <v>53</v>
      </c>
      <c r="X145" s="271">
        <v>5.4</v>
      </c>
      <c r="Y145" s="81" t="s">
        <v>53</v>
      </c>
      <c r="Z145" s="81" t="s">
        <v>53</v>
      </c>
      <c r="AA145" s="271">
        <f t="shared" si="23"/>
        <v>-6.1999999999999993</v>
      </c>
      <c r="AB145" s="81" t="s">
        <v>53</v>
      </c>
      <c r="AC145" s="81" t="s">
        <v>53</v>
      </c>
    </row>
    <row r="146" spans="2:29" x14ac:dyDescent="0.3">
      <c r="B146" s="274" t="s">
        <v>65</v>
      </c>
      <c r="C146" s="277">
        <v>3.8</v>
      </c>
      <c r="D146" s="81" t="s">
        <v>53</v>
      </c>
      <c r="E146" s="81" t="s">
        <v>53</v>
      </c>
      <c r="F146" s="271">
        <v>3.6</v>
      </c>
      <c r="G146" s="81" t="s">
        <v>53</v>
      </c>
      <c r="H146" s="81" t="s">
        <v>53</v>
      </c>
      <c r="I146" s="271">
        <v>3.8</v>
      </c>
      <c r="J146" s="81" t="s">
        <v>53</v>
      </c>
      <c r="K146" s="81" t="s">
        <v>53</v>
      </c>
      <c r="L146" s="271">
        <v>1.6</v>
      </c>
      <c r="M146" s="81" t="s">
        <v>53</v>
      </c>
      <c r="N146" s="81" t="s">
        <v>53</v>
      </c>
      <c r="O146" s="271">
        <v>3.4</v>
      </c>
      <c r="P146" s="81" t="s">
        <v>53</v>
      </c>
      <c r="Q146" s="81" t="s">
        <v>53</v>
      </c>
      <c r="R146" s="271">
        <v>1.1000000000000001</v>
      </c>
      <c r="S146" s="81" t="s">
        <v>53</v>
      </c>
      <c r="T146" s="81" t="s">
        <v>53</v>
      </c>
      <c r="U146" s="271">
        <v>0.9</v>
      </c>
      <c r="V146" s="81" t="s">
        <v>53</v>
      </c>
      <c r="W146" s="81" t="s">
        <v>53</v>
      </c>
      <c r="X146" s="271">
        <v>0.5</v>
      </c>
      <c r="Y146" s="81" t="s">
        <v>53</v>
      </c>
      <c r="Z146" s="81" t="s">
        <v>53</v>
      </c>
      <c r="AA146" s="271">
        <f t="shared" si="23"/>
        <v>-0.4</v>
      </c>
      <c r="AB146" s="81" t="s">
        <v>53</v>
      </c>
      <c r="AC146" s="81" t="s">
        <v>53</v>
      </c>
    </row>
    <row r="147" spans="2:29" x14ac:dyDescent="0.3">
      <c r="B147" s="274" t="s">
        <v>66</v>
      </c>
      <c r="C147" s="277">
        <v>9.5</v>
      </c>
      <c r="D147" s="81" t="s">
        <v>53</v>
      </c>
      <c r="E147" s="81" t="s">
        <v>53</v>
      </c>
      <c r="F147" s="271">
        <v>7.9</v>
      </c>
      <c r="G147" s="81" t="s">
        <v>53</v>
      </c>
      <c r="H147" s="81" t="s">
        <v>53</v>
      </c>
      <c r="I147" s="271">
        <v>7.5</v>
      </c>
      <c r="J147" s="81" t="s">
        <v>53</v>
      </c>
      <c r="K147" s="81" t="s">
        <v>53</v>
      </c>
      <c r="L147" s="271">
        <v>3.3</v>
      </c>
      <c r="M147" s="81" t="s">
        <v>53</v>
      </c>
      <c r="N147" s="81" t="s">
        <v>53</v>
      </c>
      <c r="O147" s="271">
        <v>6.5</v>
      </c>
      <c r="P147" s="81" t="s">
        <v>53</v>
      </c>
      <c r="Q147" s="81" t="s">
        <v>53</v>
      </c>
      <c r="R147" s="271">
        <v>2.7</v>
      </c>
      <c r="S147" s="81" t="s">
        <v>53</v>
      </c>
      <c r="T147" s="81" t="s">
        <v>53</v>
      </c>
      <c r="U147" s="271">
        <v>7.6</v>
      </c>
      <c r="V147" s="81" t="s">
        <v>53</v>
      </c>
      <c r="W147" s="81" t="s">
        <v>53</v>
      </c>
      <c r="X147" s="271">
        <v>2</v>
      </c>
      <c r="Y147" s="81" t="s">
        <v>53</v>
      </c>
      <c r="Z147" s="81" t="s">
        <v>53</v>
      </c>
      <c r="AA147" s="271">
        <f t="shared" si="23"/>
        <v>-5.6</v>
      </c>
      <c r="AB147" s="81" t="s">
        <v>53</v>
      </c>
      <c r="AC147" s="81" t="s">
        <v>53</v>
      </c>
    </row>
    <row r="148" spans="2:29" x14ac:dyDescent="0.3">
      <c r="B148" s="274" t="s">
        <v>67</v>
      </c>
      <c r="C148" s="277">
        <v>8.6</v>
      </c>
      <c r="D148" s="81" t="s">
        <v>53</v>
      </c>
      <c r="E148" s="81" t="s">
        <v>53</v>
      </c>
      <c r="F148" s="271">
        <v>7.5</v>
      </c>
      <c r="G148" s="81" t="s">
        <v>53</v>
      </c>
      <c r="H148" s="81" t="s">
        <v>53</v>
      </c>
      <c r="I148" s="271">
        <v>9.5</v>
      </c>
      <c r="J148" s="81" t="s">
        <v>53</v>
      </c>
      <c r="K148" s="81" t="s">
        <v>53</v>
      </c>
      <c r="L148" s="271">
        <v>5.0999999999999996</v>
      </c>
      <c r="M148" s="81" t="s">
        <v>53</v>
      </c>
      <c r="N148" s="81" t="s">
        <v>53</v>
      </c>
      <c r="O148" s="271">
        <v>4.7</v>
      </c>
      <c r="P148" s="81" t="s">
        <v>53</v>
      </c>
      <c r="Q148" s="81" t="s">
        <v>53</v>
      </c>
      <c r="R148" s="271">
        <v>3.8</v>
      </c>
      <c r="S148" s="81" t="s">
        <v>53</v>
      </c>
      <c r="T148" s="81" t="s">
        <v>53</v>
      </c>
      <c r="U148" s="271">
        <v>6.5</v>
      </c>
      <c r="V148" s="81" t="s">
        <v>53</v>
      </c>
      <c r="W148" s="81" t="s">
        <v>53</v>
      </c>
      <c r="X148" s="271">
        <v>2.6</v>
      </c>
      <c r="Y148" s="81" t="s">
        <v>53</v>
      </c>
      <c r="Z148" s="81" t="s">
        <v>53</v>
      </c>
      <c r="AA148" s="271">
        <f t="shared" si="23"/>
        <v>-3.9</v>
      </c>
      <c r="AB148" s="81" t="s">
        <v>53</v>
      </c>
      <c r="AC148" s="81" t="s">
        <v>53</v>
      </c>
    </row>
    <row r="149" spans="2:29" x14ac:dyDescent="0.3">
      <c r="B149" s="274" t="s">
        <v>111</v>
      </c>
      <c r="C149" s="277">
        <v>37.799999999999997</v>
      </c>
      <c r="D149" s="278">
        <v>38.299999999999997</v>
      </c>
      <c r="E149" s="278">
        <v>37.299999999999997</v>
      </c>
      <c r="F149" s="271">
        <v>37.9</v>
      </c>
      <c r="G149" s="81">
        <v>38.5</v>
      </c>
      <c r="H149" s="81">
        <v>37.4</v>
      </c>
      <c r="I149" s="271">
        <v>36.4</v>
      </c>
      <c r="J149" s="81">
        <v>36.799999999999997</v>
      </c>
      <c r="K149" s="81">
        <v>36.1</v>
      </c>
      <c r="L149" s="271">
        <v>35.5</v>
      </c>
      <c r="M149" s="81">
        <v>35.299999999999997</v>
      </c>
      <c r="N149" s="81">
        <v>35.6</v>
      </c>
      <c r="O149" s="271">
        <v>34.1</v>
      </c>
      <c r="P149" s="81">
        <v>34.5</v>
      </c>
      <c r="Q149" s="81">
        <v>33.799999999999997</v>
      </c>
      <c r="R149" s="271">
        <v>30.1</v>
      </c>
      <c r="S149" s="81">
        <v>30.4</v>
      </c>
      <c r="T149" s="81">
        <v>29.8</v>
      </c>
      <c r="U149" s="271">
        <v>31.2</v>
      </c>
      <c r="V149" s="81">
        <v>31</v>
      </c>
      <c r="W149" s="81">
        <v>31.4</v>
      </c>
      <c r="X149" s="271">
        <v>31.8</v>
      </c>
      <c r="Y149" s="81">
        <v>32.299999999999997</v>
      </c>
      <c r="Z149" s="81">
        <v>31.3</v>
      </c>
      <c r="AA149" s="271">
        <f>X149-U149</f>
        <v>0.60000000000000142</v>
      </c>
      <c r="AB149" s="271">
        <f t="shared" ref="AB149:AC157" si="24">Y149-V149</f>
        <v>1.2999999999999972</v>
      </c>
      <c r="AC149" s="271">
        <f t="shared" si="24"/>
        <v>-9.9999999999997868E-2</v>
      </c>
    </row>
    <row r="150" spans="2:29" x14ac:dyDescent="0.3">
      <c r="B150" s="274" t="s">
        <v>112</v>
      </c>
      <c r="C150" s="277">
        <v>39.9</v>
      </c>
      <c r="D150" s="278">
        <v>40.6</v>
      </c>
      <c r="E150" s="278">
        <v>39.1</v>
      </c>
      <c r="F150" s="271">
        <v>39.4</v>
      </c>
      <c r="G150" s="81">
        <v>37</v>
      </c>
      <c r="H150" s="81">
        <v>41.7</v>
      </c>
      <c r="I150" s="271">
        <v>37.799999999999997</v>
      </c>
      <c r="J150" s="81">
        <v>35.6</v>
      </c>
      <c r="K150" s="81">
        <v>40</v>
      </c>
      <c r="L150" s="271">
        <v>36.1</v>
      </c>
      <c r="M150" s="81">
        <v>34.200000000000003</v>
      </c>
      <c r="N150" s="81">
        <v>37.9</v>
      </c>
      <c r="O150" s="271">
        <v>35.1</v>
      </c>
      <c r="P150" s="81">
        <v>35.4</v>
      </c>
      <c r="Q150" s="81">
        <v>34.9</v>
      </c>
      <c r="R150" s="271">
        <v>30.6</v>
      </c>
      <c r="S150" s="81">
        <v>32.9</v>
      </c>
      <c r="T150" s="81">
        <v>28</v>
      </c>
      <c r="U150" s="271">
        <v>32.200000000000003</v>
      </c>
      <c r="V150" s="81">
        <v>32.200000000000003</v>
      </c>
      <c r="W150" s="81">
        <v>32.200000000000003</v>
      </c>
      <c r="X150" s="271">
        <v>36.299999999999997</v>
      </c>
      <c r="Y150" s="81">
        <v>40.799999999999997</v>
      </c>
      <c r="Z150" s="81">
        <v>31.8</v>
      </c>
      <c r="AA150" s="271">
        <f t="shared" ref="AA150:AA157" si="25">X150-U150</f>
        <v>4.0999999999999943</v>
      </c>
      <c r="AB150" s="271">
        <f t="shared" si="24"/>
        <v>8.5999999999999943</v>
      </c>
      <c r="AC150" s="271">
        <f t="shared" si="24"/>
        <v>-0.40000000000000213</v>
      </c>
    </row>
    <row r="151" spans="2:29" x14ac:dyDescent="0.3">
      <c r="B151" s="274" t="s">
        <v>113</v>
      </c>
      <c r="C151" s="277">
        <v>50.8</v>
      </c>
      <c r="D151" s="278">
        <v>50.8</v>
      </c>
      <c r="E151" s="278">
        <v>50.8</v>
      </c>
      <c r="F151" s="271">
        <v>48.3</v>
      </c>
      <c r="G151" s="81">
        <v>49.5</v>
      </c>
      <c r="H151" s="81">
        <v>47</v>
      </c>
      <c r="I151" s="271">
        <v>43.3</v>
      </c>
      <c r="J151" s="81">
        <v>45.1</v>
      </c>
      <c r="K151" s="81">
        <v>41.3</v>
      </c>
      <c r="L151" s="271">
        <v>44.4</v>
      </c>
      <c r="M151" s="81">
        <v>45.2</v>
      </c>
      <c r="N151" s="81">
        <v>43.7</v>
      </c>
      <c r="O151" s="271">
        <v>41.1</v>
      </c>
      <c r="P151" s="81">
        <v>42.8</v>
      </c>
      <c r="Q151" s="81">
        <v>39.4</v>
      </c>
      <c r="R151" s="271">
        <v>35.799999999999997</v>
      </c>
      <c r="S151" s="81">
        <v>38.5</v>
      </c>
      <c r="T151" s="81">
        <v>33</v>
      </c>
      <c r="U151" s="271">
        <v>35.5</v>
      </c>
      <c r="V151" s="81">
        <v>36.299999999999997</v>
      </c>
      <c r="W151" s="81">
        <v>34.6</v>
      </c>
      <c r="X151" s="271">
        <v>41.2</v>
      </c>
      <c r="Y151" s="81">
        <v>40.6</v>
      </c>
      <c r="Z151" s="81">
        <v>41.8</v>
      </c>
      <c r="AA151" s="271">
        <f t="shared" si="25"/>
        <v>5.7000000000000028</v>
      </c>
      <c r="AB151" s="271">
        <f t="shared" si="24"/>
        <v>4.3000000000000043</v>
      </c>
      <c r="AC151" s="271">
        <f t="shared" si="24"/>
        <v>7.1999999999999957</v>
      </c>
    </row>
    <row r="152" spans="2:29" x14ac:dyDescent="0.3">
      <c r="B152" s="274" t="s">
        <v>114</v>
      </c>
      <c r="C152" s="280">
        <v>60</v>
      </c>
      <c r="D152" s="278">
        <v>60.4</v>
      </c>
      <c r="E152" s="278">
        <v>59.7</v>
      </c>
      <c r="F152" s="271">
        <v>59.8</v>
      </c>
      <c r="G152" s="81">
        <v>59.6</v>
      </c>
      <c r="H152" s="81">
        <v>60</v>
      </c>
      <c r="I152" s="271">
        <v>55</v>
      </c>
      <c r="J152" s="81">
        <v>52.9</v>
      </c>
      <c r="K152" s="81">
        <v>57.5</v>
      </c>
      <c r="L152" s="271">
        <v>55.3</v>
      </c>
      <c r="M152" s="81">
        <v>50.7</v>
      </c>
      <c r="N152" s="81">
        <v>60.6</v>
      </c>
      <c r="O152" s="271">
        <v>53.9</v>
      </c>
      <c r="P152" s="81">
        <v>55.6</v>
      </c>
      <c r="Q152" s="81">
        <v>52</v>
      </c>
      <c r="R152" s="271">
        <v>51.1</v>
      </c>
      <c r="S152" s="81">
        <v>51.3</v>
      </c>
      <c r="T152" s="81">
        <v>51</v>
      </c>
      <c r="U152" s="271">
        <v>51.6</v>
      </c>
      <c r="V152" s="81">
        <v>52.8</v>
      </c>
      <c r="W152" s="81">
        <v>50.5</v>
      </c>
      <c r="X152" s="271">
        <v>49.5</v>
      </c>
      <c r="Y152" s="81">
        <v>49.1</v>
      </c>
      <c r="Z152" s="81">
        <v>50</v>
      </c>
      <c r="AA152" s="271">
        <f t="shared" si="25"/>
        <v>-2.1000000000000014</v>
      </c>
      <c r="AB152" s="271">
        <f t="shared" si="24"/>
        <v>-3.6999999999999957</v>
      </c>
      <c r="AC152" s="271">
        <f t="shared" si="24"/>
        <v>-0.5</v>
      </c>
    </row>
    <row r="153" spans="2:29" x14ac:dyDescent="0.3">
      <c r="B153" s="274" t="s">
        <v>115</v>
      </c>
      <c r="C153" s="277">
        <v>50.5</v>
      </c>
      <c r="D153" s="278">
        <v>50.9</v>
      </c>
      <c r="E153" s="278">
        <v>50.1</v>
      </c>
      <c r="F153" s="271">
        <v>49.8</v>
      </c>
      <c r="G153" s="81">
        <v>49.8</v>
      </c>
      <c r="H153" s="81">
        <v>49.9</v>
      </c>
      <c r="I153" s="271">
        <v>45.7</v>
      </c>
      <c r="J153" s="81">
        <v>45.1</v>
      </c>
      <c r="K153" s="81">
        <v>46.3</v>
      </c>
      <c r="L153" s="271">
        <v>45.5</v>
      </c>
      <c r="M153" s="81">
        <v>43.9</v>
      </c>
      <c r="N153" s="81">
        <v>47.3</v>
      </c>
      <c r="O153" s="271">
        <v>43</v>
      </c>
      <c r="P153" s="81">
        <v>44.3</v>
      </c>
      <c r="Q153" s="81">
        <v>41.7</v>
      </c>
      <c r="R153" s="271">
        <v>38.5</v>
      </c>
      <c r="S153" s="81">
        <v>40.1</v>
      </c>
      <c r="T153" s="81">
        <v>36.9</v>
      </c>
      <c r="U153" s="271">
        <v>39.4</v>
      </c>
      <c r="V153" s="81">
        <v>39.700000000000003</v>
      </c>
      <c r="W153" s="81">
        <v>39.200000000000003</v>
      </c>
      <c r="X153" s="271">
        <v>42.6</v>
      </c>
      <c r="Y153" s="81">
        <v>43.6</v>
      </c>
      <c r="Z153" s="81">
        <v>41.5</v>
      </c>
      <c r="AA153" s="271">
        <f t="shared" si="25"/>
        <v>3.2000000000000028</v>
      </c>
      <c r="AB153" s="271">
        <f t="shared" si="24"/>
        <v>3.8999999999999986</v>
      </c>
      <c r="AC153" s="271">
        <f t="shared" si="24"/>
        <v>2.2999999999999972</v>
      </c>
    </row>
    <row r="154" spans="2:29" x14ac:dyDescent="0.3">
      <c r="B154" s="274" t="s">
        <v>116</v>
      </c>
      <c r="C154" s="277">
        <v>38.9</v>
      </c>
      <c r="D154" s="281">
        <v>39</v>
      </c>
      <c r="E154" s="278">
        <v>38.799999999999997</v>
      </c>
      <c r="F154" s="271">
        <v>39.1</v>
      </c>
      <c r="G154" s="81">
        <v>39.4</v>
      </c>
      <c r="H154" s="81">
        <v>38.9</v>
      </c>
      <c r="I154" s="271">
        <v>37.9</v>
      </c>
      <c r="J154" s="81">
        <v>38</v>
      </c>
      <c r="K154" s="81">
        <v>37.799999999999997</v>
      </c>
      <c r="L154" s="271">
        <v>36.700000000000003</v>
      </c>
      <c r="M154" s="81">
        <v>36.5</v>
      </c>
      <c r="N154" s="81">
        <v>37</v>
      </c>
      <c r="O154" s="271">
        <v>35.9</v>
      </c>
      <c r="P154" s="81">
        <v>35.6</v>
      </c>
      <c r="Q154" s="81">
        <v>36.1</v>
      </c>
      <c r="R154" s="271">
        <v>31.7</v>
      </c>
      <c r="S154" s="81">
        <v>31.6</v>
      </c>
      <c r="T154" s="81">
        <v>31.7</v>
      </c>
      <c r="U154" s="271">
        <v>32.799999999999997</v>
      </c>
      <c r="V154" s="81">
        <v>32.6</v>
      </c>
      <c r="W154" s="81">
        <v>33.1</v>
      </c>
      <c r="X154" s="271">
        <v>33.1</v>
      </c>
      <c r="Y154" s="81">
        <v>33.6</v>
      </c>
      <c r="Z154" s="81">
        <v>32.700000000000003</v>
      </c>
      <c r="AA154" s="271">
        <f t="shared" si="25"/>
        <v>0.30000000000000426</v>
      </c>
      <c r="AB154" s="271">
        <f t="shared" si="24"/>
        <v>1</v>
      </c>
      <c r="AC154" s="271">
        <f t="shared" si="24"/>
        <v>-0.39999999999999858</v>
      </c>
    </row>
    <row r="155" spans="2:29" x14ac:dyDescent="0.3">
      <c r="B155" s="274" t="s">
        <v>117</v>
      </c>
      <c r="C155" s="277">
        <v>15.8</v>
      </c>
      <c r="D155" s="278">
        <v>11.8</v>
      </c>
      <c r="E155" s="278">
        <v>18.2</v>
      </c>
      <c r="F155" s="271">
        <v>17.100000000000001</v>
      </c>
      <c r="G155" s="81">
        <v>14</v>
      </c>
      <c r="H155" s="81">
        <v>19</v>
      </c>
      <c r="I155" s="271">
        <v>18.399999999999999</v>
      </c>
      <c r="J155" s="81">
        <v>16.100000000000001</v>
      </c>
      <c r="K155" s="81">
        <v>19.8</v>
      </c>
      <c r="L155" s="271">
        <v>17.600000000000001</v>
      </c>
      <c r="M155" s="81">
        <v>15.6</v>
      </c>
      <c r="N155" s="81">
        <v>18.8</v>
      </c>
      <c r="O155" s="271">
        <v>16.7</v>
      </c>
      <c r="P155" s="81">
        <v>13.8</v>
      </c>
      <c r="Q155" s="81">
        <v>18.7</v>
      </c>
      <c r="R155" s="271">
        <v>15.7</v>
      </c>
      <c r="S155" s="81">
        <v>12</v>
      </c>
      <c r="T155" s="81">
        <v>18.100000000000001</v>
      </c>
      <c r="U155" s="271">
        <v>15.6</v>
      </c>
      <c r="V155" s="81">
        <v>11</v>
      </c>
      <c r="W155" s="81">
        <v>18.7</v>
      </c>
      <c r="X155" s="271">
        <v>15</v>
      </c>
      <c r="Y155" s="81">
        <v>10.7</v>
      </c>
      <c r="Z155" s="81">
        <v>18</v>
      </c>
      <c r="AA155" s="271">
        <f t="shared" si="25"/>
        <v>-0.59999999999999964</v>
      </c>
      <c r="AB155" s="271">
        <f t="shared" si="24"/>
        <v>-0.30000000000000071</v>
      </c>
      <c r="AC155" s="271">
        <f t="shared" si="24"/>
        <v>-0.69999999999999929</v>
      </c>
    </row>
    <row r="156" spans="2:29" x14ac:dyDescent="0.3">
      <c r="B156" s="274" t="s">
        <v>118</v>
      </c>
      <c r="C156" s="277">
        <v>57.6</v>
      </c>
      <c r="D156" s="278">
        <v>56.8</v>
      </c>
      <c r="E156" s="278">
        <v>58.3</v>
      </c>
      <c r="F156" s="271">
        <v>54.2</v>
      </c>
      <c r="G156" s="81">
        <v>54.7</v>
      </c>
      <c r="H156" s="81">
        <v>53.7</v>
      </c>
      <c r="I156" s="271">
        <v>55.6</v>
      </c>
      <c r="J156" s="81">
        <v>55.6</v>
      </c>
      <c r="K156" s="81">
        <v>55.7</v>
      </c>
      <c r="L156" s="271">
        <v>54.9</v>
      </c>
      <c r="M156" s="81">
        <v>54.8</v>
      </c>
      <c r="N156" s="81">
        <v>54.9</v>
      </c>
      <c r="O156" s="271">
        <v>56.9</v>
      </c>
      <c r="P156" s="81">
        <v>58</v>
      </c>
      <c r="Q156" s="81">
        <v>55.8</v>
      </c>
      <c r="R156" s="271">
        <v>47.8</v>
      </c>
      <c r="S156" s="81">
        <v>48.8</v>
      </c>
      <c r="T156" s="81">
        <v>46.8</v>
      </c>
      <c r="U156" s="271">
        <v>51.5</v>
      </c>
      <c r="V156" s="81">
        <v>52.9</v>
      </c>
      <c r="W156" s="81">
        <v>50.4</v>
      </c>
      <c r="X156" s="271">
        <v>57.9</v>
      </c>
      <c r="Y156" s="81">
        <v>58.2</v>
      </c>
      <c r="Z156" s="81">
        <v>57.7</v>
      </c>
      <c r="AA156" s="271">
        <f t="shared" si="25"/>
        <v>6.3999999999999986</v>
      </c>
      <c r="AB156" s="271">
        <f t="shared" si="24"/>
        <v>5.3000000000000043</v>
      </c>
      <c r="AC156" s="271">
        <f t="shared" si="24"/>
        <v>7.3000000000000043</v>
      </c>
    </row>
    <row r="157" spans="2:29" x14ac:dyDescent="0.3">
      <c r="B157" s="274" t="s">
        <v>119</v>
      </c>
      <c r="C157" s="280">
        <v>35</v>
      </c>
      <c r="D157" s="278">
        <v>35.799999999999997</v>
      </c>
      <c r="E157" s="278">
        <v>34.299999999999997</v>
      </c>
      <c r="F157" s="271">
        <v>35.6</v>
      </c>
      <c r="G157" s="81">
        <v>36.200000000000003</v>
      </c>
      <c r="H157" s="81">
        <v>35</v>
      </c>
      <c r="I157" s="271">
        <v>33.700000000000003</v>
      </c>
      <c r="J157" s="81">
        <v>34.1</v>
      </c>
      <c r="K157" s="81">
        <v>33.299999999999997</v>
      </c>
      <c r="L157" s="271">
        <v>32.700000000000003</v>
      </c>
      <c r="M157" s="81">
        <v>32.6</v>
      </c>
      <c r="N157" s="81">
        <v>32.9</v>
      </c>
      <c r="O157" s="271">
        <v>31.1</v>
      </c>
      <c r="P157" s="81">
        <v>31.4</v>
      </c>
      <c r="Q157" s="81">
        <v>30.8</v>
      </c>
      <c r="R157" s="271">
        <v>27.8</v>
      </c>
      <c r="S157" s="81">
        <v>28.1</v>
      </c>
      <c r="T157" s="81">
        <v>27.6</v>
      </c>
      <c r="U157" s="271">
        <v>28.4</v>
      </c>
      <c r="V157" s="81">
        <v>28.1</v>
      </c>
      <c r="W157" s="81">
        <v>28.6</v>
      </c>
      <c r="X157" s="271">
        <v>27.7</v>
      </c>
      <c r="Y157" s="81">
        <v>28.3</v>
      </c>
      <c r="Z157" s="81">
        <v>27.1</v>
      </c>
      <c r="AA157" s="271">
        <f t="shared" si="25"/>
        <v>-0.69999999999999929</v>
      </c>
      <c r="AB157" s="271">
        <f t="shared" si="24"/>
        <v>0.19999999999999929</v>
      </c>
      <c r="AC157" s="271">
        <f t="shared" si="24"/>
        <v>-1.5</v>
      </c>
    </row>
    <row r="158" spans="2:29" x14ac:dyDescent="0.3">
      <c r="B158" s="350" t="s">
        <v>120</v>
      </c>
      <c r="C158" s="350"/>
      <c r="D158" s="350"/>
      <c r="E158" s="350"/>
      <c r="F158" s="350"/>
      <c r="G158" s="350"/>
      <c r="H158" s="350"/>
      <c r="I158" s="350"/>
      <c r="J158" s="350"/>
      <c r="K158" s="350"/>
      <c r="L158" s="350"/>
      <c r="M158" s="350"/>
      <c r="N158" s="350"/>
      <c r="O158" s="350"/>
      <c r="P158" s="350"/>
      <c r="Q158" s="350"/>
      <c r="R158" s="350"/>
      <c r="S158" s="350"/>
      <c r="T158" s="350"/>
      <c r="U158" s="350"/>
      <c r="V158" s="350"/>
      <c r="W158" s="350"/>
      <c r="X158" s="350"/>
      <c r="Y158" s="350"/>
      <c r="Z158" s="350"/>
      <c r="AA158" s="350"/>
      <c r="AB158" s="350"/>
      <c r="AC158" s="350"/>
    </row>
    <row r="159" spans="2:29" x14ac:dyDescent="0.3">
      <c r="B159" s="274" t="s">
        <v>102</v>
      </c>
      <c r="C159" s="277">
        <v>30.2</v>
      </c>
      <c r="D159" s="81" t="s">
        <v>53</v>
      </c>
      <c r="E159" s="81" t="s">
        <v>53</v>
      </c>
      <c r="F159" s="271">
        <v>28.2</v>
      </c>
      <c r="G159" s="81" t="s">
        <v>53</v>
      </c>
      <c r="H159" s="81" t="s">
        <v>53</v>
      </c>
      <c r="I159" s="271">
        <v>29</v>
      </c>
      <c r="J159" s="81" t="s">
        <v>53</v>
      </c>
      <c r="K159" s="81" t="s">
        <v>53</v>
      </c>
      <c r="L159" s="271">
        <v>26.5</v>
      </c>
      <c r="M159" s="81" t="s">
        <v>53</v>
      </c>
      <c r="N159" s="81" t="s">
        <v>53</v>
      </c>
      <c r="O159" s="271">
        <v>28.8</v>
      </c>
      <c r="P159" s="81" t="s">
        <v>53</v>
      </c>
      <c r="Q159" s="81" t="s">
        <v>53</v>
      </c>
      <c r="R159" s="271">
        <v>27.4</v>
      </c>
      <c r="S159" s="81" t="s">
        <v>53</v>
      </c>
      <c r="T159" s="81" t="s">
        <v>53</v>
      </c>
      <c r="U159" s="271">
        <v>28.2</v>
      </c>
      <c r="V159" s="81" t="s">
        <v>53</v>
      </c>
      <c r="W159" s="81" t="s">
        <v>53</v>
      </c>
      <c r="X159" s="271">
        <v>30.7</v>
      </c>
      <c r="Y159" s="81" t="s">
        <v>53</v>
      </c>
      <c r="Z159" s="81" t="s">
        <v>53</v>
      </c>
      <c r="AA159" s="271">
        <f>X159-U159</f>
        <v>2.5</v>
      </c>
      <c r="AB159" s="81" t="s">
        <v>53</v>
      </c>
      <c r="AC159" s="81" t="s">
        <v>53</v>
      </c>
    </row>
    <row r="160" spans="2:29" x14ac:dyDescent="0.3">
      <c r="B160" s="274" t="s">
        <v>103</v>
      </c>
      <c r="C160" s="277">
        <v>35.700000000000003</v>
      </c>
      <c r="D160" s="81" t="s">
        <v>53</v>
      </c>
      <c r="E160" s="81" t="s">
        <v>53</v>
      </c>
      <c r="F160" s="271">
        <v>36.799999999999997</v>
      </c>
      <c r="G160" s="81" t="s">
        <v>53</v>
      </c>
      <c r="H160" s="81" t="s">
        <v>53</v>
      </c>
      <c r="I160" s="271">
        <v>35.4</v>
      </c>
      <c r="J160" s="81" t="s">
        <v>53</v>
      </c>
      <c r="K160" s="81" t="s">
        <v>53</v>
      </c>
      <c r="L160" s="271">
        <v>35.1</v>
      </c>
      <c r="M160" s="81" t="s">
        <v>53</v>
      </c>
      <c r="N160" s="81" t="s">
        <v>53</v>
      </c>
      <c r="O160" s="271">
        <v>32.200000000000003</v>
      </c>
      <c r="P160" s="81" t="s">
        <v>53</v>
      </c>
      <c r="Q160" s="81" t="s">
        <v>53</v>
      </c>
      <c r="R160" s="271">
        <v>27.6</v>
      </c>
      <c r="S160" s="81" t="s">
        <v>53</v>
      </c>
      <c r="T160" s="81" t="s">
        <v>53</v>
      </c>
      <c r="U160" s="271">
        <v>28.9</v>
      </c>
      <c r="V160" s="81" t="s">
        <v>53</v>
      </c>
      <c r="W160" s="81" t="s">
        <v>53</v>
      </c>
      <c r="X160" s="271">
        <v>29.3</v>
      </c>
      <c r="Y160" s="81" t="s">
        <v>53</v>
      </c>
      <c r="Z160" s="81" t="s">
        <v>53</v>
      </c>
      <c r="AA160" s="271">
        <f t="shared" ref="AA160:AA164" si="26">X160-U160</f>
        <v>0.40000000000000213</v>
      </c>
      <c r="AB160" s="81" t="s">
        <v>53</v>
      </c>
      <c r="AC160" s="81" t="s">
        <v>53</v>
      </c>
    </row>
    <row r="161" spans="2:29" s="311" customFormat="1" x14ac:dyDescent="0.3">
      <c r="B161" s="318" t="s">
        <v>104</v>
      </c>
      <c r="C161" s="319">
        <v>61.6</v>
      </c>
      <c r="D161" s="320" t="s">
        <v>53</v>
      </c>
      <c r="E161" s="320" t="s">
        <v>53</v>
      </c>
      <c r="F161" s="321">
        <v>57.6</v>
      </c>
      <c r="G161" s="320" t="s">
        <v>53</v>
      </c>
      <c r="H161" s="320" t="s">
        <v>53</v>
      </c>
      <c r="I161" s="321">
        <v>57.1</v>
      </c>
      <c r="J161" s="320" t="s">
        <v>53</v>
      </c>
      <c r="K161" s="320" t="s">
        <v>53</v>
      </c>
      <c r="L161" s="321">
        <v>59.3</v>
      </c>
      <c r="M161" s="320" t="s">
        <v>53</v>
      </c>
      <c r="N161" s="320" t="s">
        <v>53</v>
      </c>
      <c r="O161" s="321">
        <v>64</v>
      </c>
      <c r="P161" s="320" t="s">
        <v>53</v>
      </c>
      <c r="Q161" s="320" t="s">
        <v>53</v>
      </c>
      <c r="R161" s="321">
        <v>65.099999999999994</v>
      </c>
      <c r="S161" s="320" t="s">
        <v>53</v>
      </c>
      <c r="T161" s="320" t="s">
        <v>53</v>
      </c>
      <c r="U161" s="321">
        <v>65.7</v>
      </c>
      <c r="V161" s="320" t="s">
        <v>53</v>
      </c>
      <c r="W161" s="320" t="s">
        <v>53</v>
      </c>
      <c r="X161" s="321">
        <v>62.2</v>
      </c>
      <c r="Y161" s="320" t="s">
        <v>53</v>
      </c>
      <c r="Z161" s="320" t="s">
        <v>53</v>
      </c>
      <c r="AA161" s="321">
        <f t="shared" si="26"/>
        <v>-3.5</v>
      </c>
      <c r="AB161" s="320" t="s">
        <v>53</v>
      </c>
      <c r="AC161" s="320" t="s">
        <v>53</v>
      </c>
    </row>
    <row r="162" spans="2:29" x14ac:dyDescent="0.3">
      <c r="B162" s="288"/>
      <c r="C162" s="348">
        <v>2015</v>
      </c>
      <c r="D162" s="348"/>
      <c r="E162" s="348"/>
      <c r="F162" s="348">
        <v>2016</v>
      </c>
      <c r="G162" s="348"/>
      <c r="H162" s="348"/>
      <c r="I162" s="348">
        <v>2017</v>
      </c>
      <c r="J162" s="348"/>
      <c r="K162" s="348"/>
      <c r="L162" s="348">
        <v>2018</v>
      </c>
      <c r="M162" s="348"/>
      <c r="N162" s="348"/>
      <c r="O162" s="348">
        <v>2019</v>
      </c>
      <c r="P162" s="348"/>
      <c r="Q162" s="348"/>
      <c r="R162" s="348">
        <v>2020</v>
      </c>
      <c r="S162" s="348"/>
      <c r="T162" s="348"/>
      <c r="U162" s="348">
        <v>2021</v>
      </c>
      <c r="V162" s="348"/>
      <c r="W162" s="348"/>
      <c r="X162" s="348">
        <v>2022</v>
      </c>
      <c r="Y162" s="348"/>
      <c r="Z162" s="348"/>
      <c r="AA162" s="348" t="s">
        <v>402</v>
      </c>
      <c r="AB162" s="348"/>
      <c r="AC162" s="348"/>
    </row>
    <row r="163" spans="2:29" x14ac:dyDescent="0.3">
      <c r="B163" s="289"/>
      <c r="C163" s="290" t="s">
        <v>27</v>
      </c>
      <c r="D163" s="290" t="s">
        <v>24</v>
      </c>
      <c r="E163" s="290" t="s">
        <v>23</v>
      </c>
      <c r="F163" s="290" t="s">
        <v>27</v>
      </c>
      <c r="G163" s="290" t="s">
        <v>24</v>
      </c>
      <c r="H163" s="290" t="s">
        <v>23</v>
      </c>
      <c r="I163" s="290" t="s">
        <v>27</v>
      </c>
      <c r="J163" s="290" t="s">
        <v>24</v>
      </c>
      <c r="K163" s="290" t="s">
        <v>23</v>
      </c>
      <c r="L163" s="290" t="s">
        <v>27</v>
      </c>
      <c r="M163" s="290" t="s">
        <v>24</v>
      </c>
      <c r="N163" s="290" t="s">
        <v>23</v>
      </c>
      <c r="O163" s="290" t="s">
        <v>27</v>
      </c>
      <c r="P163" s="290" t="s">
        <v>24</v>
      </c>
      <c r="Q163" s="290" t="s">
        <v>23</v>
      </c>
      <c r="R163" s="290" t="s">
        <v>27</v>
      </c>
      <c r="S163" s="290" t="s">
        <v>24</v>
      </c>
      <c r="T163" s="290" t="s">
        <v>23</v>
      </c>
      <c r="U163" s="290" t="s">
        <v>27</v>
      </c>
      <c r="V163" s="290" t="s">
        <v>24</v>
      </c>
      <c r="W163" s="290" t="s">
        <v>23</v>
      </c>
      <c r="X163" s="290" t="s">
        <v>27</v>
      </c>
      <c r="Y163" s="290" t="s">
        <v>24</v>
      </c>
      <c r="Z163" s="290" t="s">
        <v>23</v>
      </c>
      <c r="AA163" s="290" t="s">
        <v>27</v>
      </c>
      <c r="AB163" s="290" t="s">
        <v>24</v>
      </c>
      <c r="AC163" s="290" t="s">
        <v>23</v>
      </c>
    </row>
    <row r="164" spans="2:29" x14ac:dyDescent="0.3">
      <c r="B164" s="274" t="s">
        <v>105</v>
      </c>
      <c r="C164" s="277">
        <v>56.9</v>
      </c>
      <c r="D164" s="81" t="s">
        <v>53</v>
      </c>
      <c r="E164" s="81" t="s">
        <v>53</v>
      </c>
      <c r="F164" s="271">
        <v>56.5</v>
      </c>
      <c r="G164" s="81" t="s">
        <v>53</v>
      </c>
      <c r="H164" s="81" t="s">
        <v>53</v>
      </c>
      <c r="I164" s="271">
        <v>51.1</v>
      </c>
      <c r="J164" s="81" t="s">
        <v>53</v>
      </c>
      <c r="K164" s="81" t="s">
        <v>53</v>
      </c>
      <c r="L164" s="271">
        <v>45.4</v>
      </c>
      <c r="M164" s="81" t="s">
        <v>53</v>
      </c>
      <c r="N164" s="81" t="s">
        <v>53</v>
      </c>
      <c r="O164" s="271">
        <v>46.9</v>
      </c>
      <c r="P164" s="81" t="s">
        <v>53</v>
      </c>
      <c r="Q164" s="81" t="s">
        <v>53</v>
      </c>
      <c r="R164" s="271">
        <v>44.9</v>
      </c>
      <c r="S164" s="81" t="s">
        <v>53</v>
      </c>
      <c r="T164" s="81" t="s">
        <v>53</v>
      </c>
      <c r="U164" s="271">
        <v>59.5</v>
      </c>
      <c r="V164" s="81" t="s">
        <v>53</v>
      </c>
      <c r="W164" s="81" t="s">
        <v>53</v>
      </c>
      <c r="X164" s="271">
        <v>58.2</v>
      </c>
      <c r="Y164" s="81" t="s">
        <v>53</v>
      </c>
      <c r="Z164" s="81" t="s">
        <v>53</v>
      </c>
      <c r="AA164" s="271">
        <f t="shared" si="26"/>
        <v>-1.2999999999999972</v>
      </c>
      <c r="AB164" s="81" t="s">
        <v>53</v>
      </c>
      <c r="AC164" s="81" t="s">
        <v>53</v>
      </c>
    </row>
    <row r="165" spans="2:29" x14ac:dyDescent="0.3">
      <c r="B165" s="350" t="s">
        <v>356</v>
      </c>
      <c r="C165" s="350"/>
      <c r="D165" s="350"/>
      <c r="E165" s="350"/>
      <c r="F165" s="350"/>
      <c r="G165" s="350"/>
      <c r="H165" s="350"/>
      <c r="I165" s="350"/>
      <c r="J165" s="350"/>
      <c r="K165" s="350"/>
      <c r="L165" s="350"/>
      <c r="M165" s="350"/>
      <c r="N165" s="350"/>
      <c r="O165" s="350"/>
      <c r="P165" s="350"/>
      <c r="Q165" s="350"/>
      <c r="R165" s="350"/>
      <c r="S165" s="350"/>
      <c r="T165" s="350"/>
      <c r="U165" s="350"/>
      <c r="V165" s="350"/>
      <c r="W165" s="350"/>
      <c r="X165" s="350"/>
      <c r="Y165" s="350"/>
      <c r="Z165" s="350"/>
      <c r="AA165" s="350"/>
      <c r="AB165" s="350"/>
      <c r="AC165" s="350"/>
    </row>
    <row r="166" spans="2:29" x14ac:dyDescent="0.3">
      <c r="B166" s="274" t="s">
        <v>121</v>
      </c>
      <c r="C166" s="280">
        <v>36</v>
      </c>
      <c r="D166" s="81" t="s">
        <v>53</v>
      </c>
      <c r="E166" s="81" t="s">
        <v>53</v>
      </c>
      <c r="F166" s="271">
        <v>35.9</v>
      </c>
      <c r="G166" s="81" t="s">
        <v>53</v>
      </c>
      <c r="H166" s="81" t="s">
        <v>53</v>
      </c>
      <c r="I166" s="271">
        <v>34.299999999999997</v>
      </c>
      <c r="J166" s="81" t="s">
        <v>53</v>
      </c>
      <c r="K166" s="81" t="s">
        <v>53</v>
      </c>
      <c r="L166" s="271">
        <v>35.5</v>
      </c>
      <c r="M166" s="81" t="s">
        <v>53</v>
      </c>
      <c r="N166" s="81" t="s">
        <v>53</v>
      </c>
      <c r="O166" s="271">
        <v>36.1</v>
      </c>
      <c r="P166" s="81" t="s">
        <v>53</v>
      </c>
      <c r="Q166" s="81" t="s">
        <v>53</v>
      </c>
      <c r="R166" s="271">
        <v>33.700000000000003</v>
      </c>
      <c r="S166" s="81" t="s">
        <v>53</v>
      </c>
      <c r="T166" s="81" t="s">
        <v>53</v>
      </c>
      <c r="U166" s="271">
        <v>34.1</v>
      </c>
      <c r="V166" s="81" t="s">
        <v>53</v>
      </c>
      <c r="W166" s="81" t="s">
        <v>53</v>
      </c>
      <c r="X166" s="271">
        <v>34.299999999999997</v>
      </c>
      <c r="Y166" s="81" t="s">
        <v>53</v>
      </c>
      <c r="Z166" s="81" t="s">
        <v>53</v>
      </c>
      <c r="AA166" s="271">
        <f>X166-U166</f>
        <v>0.19999999999999574</v>
      </c>
      <c r="AB166" s="81" t="s">
        <v>53</v>
      </c>
      <c r="AC166" s="81" t="s">
        <v>53</v>
      </c>
    </row>
    <row r="167" spans="2:29" x14ac:dyDescent="0.3">
      <c r="B167" s="274" t="s">
        <v>108</v>
      </c>
      <c r="C167" s="280">
        <v>45.9</v>
      </c>
      <c r="D167" s="81" t="s">
        <v>53</v>
      </c>
      <c r="E167" s="81" t="s">
        <v>53</v>
      </c>
      <c r="F167" s="271">
        <v>45.7</v>
      </c>
      <c r="G167" s="81" t="s">
        <v>53</v>
      </c>
      <c r="H167" s="81" t="s">
        <v>53</v>
      </c>
      <c r="I167" s="271">
        <v>42.5</v>
      </c>
      <c r="J167" s="81" t="s">
        <v>53</v>
      </c>
      <c r="K167" s="81" t="s">
        <v>53</v>
      </c>
      <c r="L167" s="271">
        <v>42.5</v>
      </c>
      <c r="M167" s="81" t="s">
        <v>53</v>
      </c>
      <c r="N167" s="81" t="s">
        <v>53</v>
      </c>
      <c r="O167" s="271">
        <v>39.299999999999997</v>
      </c>
      <c r="P167" s="81" t="s">
        <v>53</v>
      </c>
      <c r="Q167" s="81" t="s">
        <v>53</v>
      </c>
      <c r="R167" s="271">
        <v>35.299999999999997</v>
      </c>
      <c r="S167" s="81" t="s">
        <v>53</v>
      </c>
      <c r="T167" s="81" t="s">
        <v>53</v>
      </c>
      <c r="U167" s="271">
        <v>36.1</v>
      </c>
      <c r="V167" s="81" t="s">
        <v>53</v>
      </c>
      <c r="W167" s="81" t="s">
        <v>53</v>
      </c>
      <c r="X167" s="271">
        <v>33.9</v>
      </c>
      <c r="Y167" s="81" t="s">
        <v>53</v>
      </c>
      <c r="Z167" s="81" t="s">
        <v>53</v>
      </c>
      <c r="AA167" s="271">
        <f t="shared" ref="AA167:AA168" si="27">X167-U167</f>
        <v>-2.2000000000000028</v>
      </c>
      <c r="AB167" s="81" t="s">
        <v>53</v>
      </c>
      <c r="AC167" s="81" t="s">
        <v>53</v>
      </c>
    </row>
    <row r="168" spans="2:29" x14ac:dyDescent="0.3">
      <c r="B168" s="274" t="s">
        <v>109</v>
      </c>
      <c r="C168" s="280">
        <v>32</v>
      </c>
      <c r="D168" s="81" t="s">
        <v>53</v>
      </c>
      <c r="E168" s="81" t="s">
        <v>53</v>
      </c>
      <c r="F168" s="271">
        <v>32.4</v>
      </c>
      <c r="G168" s="81" t="s">
        <v>53</v>
      </c>
      <c r="H168" s="81" t="s">
        <v>53</v>
      </c>
      <c r="I168" s="271">
        <v>32.299999999999997</v>
      </c>
      <c r="J168" s="81" t="s">
        <v>53</v>
      </c>
      <c r="K168" s="81" t="s">
        <v>53</v>
      </c>
      <c r="L168" s="271">
        <v>29.4</v>
      </c>
      <c r="M168" s="81" t="s">
        <v>53</v>
      </c>
      <c r="N168" s="81" t="s">
        <v>53</v>
      </c>
      <c r="O168" s="271">
        <v>28.9</v>
      </c>
      <c r="P168" s="81" t="s">
        <v>53</v>
      </c>
      <c r="Q168" s="81" t="s">
        <v>53</v>
      </c>
      <c r="R168" s="271">
        <v>24.2</v>
      </c>
      <c r="S168" s="81" t="s">
        <v>53</v>
      </c>
      <c r="T168" s="81" t="s">
        <v>53</v>
      </c>
      <c r="U168" s="271">
        <v>26.3</v>
      </c>
      <c r="V168" s="81" t="s">
        <v>53</v>
      </c>
      <c r="W168" s="81" t="s">
        <v>53</v>
      </c>
      <c r="X168" s="271">
        <v>29.3</v>
      </c>
      <c r="Y168" s="81" t="s">
        <v>53</v>
      </c>
      <c r="Z168" s="81" t="s">
        <v>53</v>
      </c>
      <c r="AA168" s="271">
        <f t="shared" si="27"/>
        <v>3</v>
      </c>
      <c r="AB168" s="81" t="s">
        <v>53</v>
      </c>
      <c r="AC168" s="81" t="s">
        <v>53</v>
      </c>
    </row>
    <row r="169" spans="2:29" x14ac:dyDescent="0.3">
      <c r="B169" s="350" t="s">
        <v>122</v>
      </c>
      <c r="C169" s="350"/>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row>
    <row r="170" spans="2:29" x14ac:dyDescent="0.3">
      <c r="B170" s="273" t="s">
        <v>56</v>
      </c>
      <c r="C170" s="277">
        <v>26.7</v>
      </c>
      <c r="D170" s="81" t="s">
        <v>53</v>
      </c>
      <c r="E170" s="81" t="s">
        <v>53</v>
      </c>
      <c r="F170" s="271">
        <v>23.4</v>
      </c>
      <c r="G170" s="81" t="s">
        <v>53</v>
      </c>
      <c r="H170" s="81" t="s">
        <v>53</v>
      </c>
      <c r="I170" s="271">
        <v>19.3</v>
      </c>
      <c r="J170" s="81" t="s">
        <v>53</v>
      </c>
      <c r="K170" s="81" t="s">
        <v>53</v>
      </c>
      <c r="L170" s="271">
        <v>21.9</v>
      </c>
      <c r="M170" s="81" t="s">
        <v>53</v>
      </c>
      <c r="N170" s="81" t="s">
        <v>53</v>
      </c>
      <c r="O170" s="271">
        <v>19.399999999999999</v>
      </c>
      <c r="P170" s="81" t="s">
        <v>53</v>
      </c>
      <c r="Q170" s="81" t="s">
        <v>53</v>
      </c>
      <c r="R170" s="271">
        <v>17.8</v>
      </c>
      <c r="S170" s="81" t="s">
        <v>53</v>
      </c>
      <c r="T170" s="81" t="s">
        <v>53</v>
      </c>
      <c r="U170" s="271">
        <v>20.2</v>
      </c>
      <c r="V170" s="81" t="s">
        <v>53</v>
      </c>
      <c r="W170" s="81" t="s">
        <v>53</v>
      </c>
      <c r="X170" s="271">
        <v>18.899999999999999</v>
      </c>
      <c r="Y170" s="81" t="s">
        <v>53</v>
      </c>
      <c r="Z170" s="81" t="s">
        <v>53</v>
      </c>
      <c r="AA170" s="271">
        <f>X170-U170</f>
        <v>-1.3000000000000007</v>
      </c>
      <c r="AB170" s="81" t="s">
        <v>53</v>
      </c>
      <c r="AC170" s="81" t="s">
        <v>53</v>
      </c>
    </row>
    <row r="171" spans="2:29" x14ac:dyDescent="0.3">
      <c r="B171" s="273" t="s">
        <v>1073</v>
      </c>
      <c r="C171" s="277">
        <v>14.8</v>
      </c>
      <c r="D171" s="81" t="s">
        <v>53</v>
      </c>
      <c r="E171" s="81" t="s">
        <v>53</v>
      </c>
      <c r="F171" s="271">
        <v>17.5</v>
      </c>
      <c r="G171" s="81" t="s">
        <v>53</v>
      </c>
      <c r="H171" s="81" t="s">
        <v>53</v>
      </c>
      <c r="I171" s="271">
        <v>17.8</v>
      </c>
      <c r="J171" s="81" t="s">
        <v>53</v>
      </c>
      <c r="K171" s="81" t="s">
        <v>53</v>
      </c>
      <c r="L171" s="271">
        <v>15.8</v>
      </c>
      <c r="M171" s="81" t="s">
        <v>53</v>
      </c>
      <c r="N171" s="81" t="s">
        <v>53</v>
      </c>
      <c r="O171" s="271">
        <v>15.6</v>
      </c>
      <c r="P171" s="81" t="s">
        <v>53</v>
      </c>
      <c r="Q171" s="81" t="s">
        <v>53</v>
      </c>
      <c r="R171" s="271">
        <v>15.9</v>
      </c>
      <c r="S171" s="81" t="s">
        <v>53</v>
      </c>
      <c r="T171" s="81" t="s">
        <v>53</v>
      </c>
      <c r="U171" s="271">
        <v>12.7</v>
      </c>
      <c r="V171" s="81" t="s">
        <v>53</v>
      </c>
      <c r="W171" s="81" t="s">
        <v>53</v>
      </c>
      <c r="X171" s="271">
        <v>13.4</v>
      </c>
      <c r="Y171" s="81" t="s">
        <v>53</v>
      </c>
      <c r="Z171" s="81" t="s">
        <v>53</v>
      </c>
      <c r="AA171" s="271">
        <f t="shared" ref="AA171:AC181" si="28">X171-U171</f>
        <v>0.70000000000000107</v>
      </c>
      <c r="AB171" s="81" t="s">
        <v>53</v>
      </c>
      <c r="AC171" s="81" t="s">
        <v>53</v>
      </c>
    </row>
    <row r="172" spans="2:29" x14ac:dyDescent="0.3">
      <c r="B172" s="273" t="s">
        <v>58</v>
      </c>
      <c r="C172" s="277">
        <v>20.5</v>
      </c>
      <c r="D172" s="278">
        <v>22.6</v>
      </c>
      <c r="E172" s="278">
        <v>19.399999999999999</v>
      </c>
      <c r="F172" s="271">
        <v>20.3</v>
      </c>
      <c r="G172" s="81">
        <v>22.1</v>
      </c>
      <c r="H172" s="81">
        <v>19.399999999999999</v>
      </c>
      <c r="I172" s="271">
        <v>18.5</v>
      </c>
      <c r="J172" s="81">
        <v>19.399999999999999</v>
      </c>
      <c r="K172" s="81">
        <v>18</v>
      </c>
      <c r="L172" s="271">
        <v>18.600000000000001</v>
      </c>
      <c r="M172" s="81">
        <v>24.1</v>
      </c>
      <c r="N172" s="81">
        <v>15.6</v>
      </c>
      <c r="O172" s="271">
        <v>17.3</v>
      </c>
      <c r="P172" s="81">
        <v>22.9</v>
      </c>
      <c r="Q172" s="81">
        <v>14.5</v>
      </c>
      <c r="R172" s="271">
        <v>16.7</v>
      </c>
      <c r="S172" s="81">
        <v>19.2</v>
      </c>
      <c r="T172" s="81">
        <v>15.5</v>
      </c>
      <c r="U172" s="271">
        <v>16.100000000000001</v>
      </c>
      <c r="V172" s="81">
        <v>16.3</v>
      </c>
      <c r="W172" s="81">
        <v>16</v>
      </c>
      <c r="X172" s="271">
        <v>16.2</v>
      </c>
      <c r="Y172" s="81">
        <v>15.8</v>
      </c>
      <c r="Z172" s="81">
        <v>16.399999999999999</v>
      </c>
      <c r="AA172" s="271">
        <f t="shared" si="28"/>
        <v>9.9999999999997868E-2</v>
      </c>
      <c r="AB172" s="81">
        <f t="shared" si="28"/>
        <v>-0.5</v>
      </c>
      <c r="AC172" s="81">
        <f t="shared" si="28"/>
        <v>0.39999999999999858</v>
      </c>
    </row>
    <row r="173" spans="2:29" x14ac:dyDescent="0.3">
      <c r="B173" s="273" t="s">
        <v>1074</v>
      </c>
      <c r="C173" s="277">
        <v>9.6</v>
      </c>
      <c r="D173" s="81" t="s">
        <v>53</v>
      </c>
      <c r="E173" s="81" t="s">
        <v>53</v>
      </c>
      <c r="F173" s="271">
        <v>9.4</v>
      </c>
      <c r="G173" s="81" t="s">
        <v>53</v>
      </c>
      <c r="H173" s="81" t="s">
        <v>53</v>
      </c>
      <c r="I173" s="271">
        <v>8.3000000000000007</v>
      </c>
      <c r="J173" s="81" t="s">
        <v>53</v>
      </c>
      <c r="K173" s="81" t="s">
        <v>53</v>
      </c>
      <c r="L173" s="271">
        <v>9.1</v>
      </c>
      <c r="M173" s="81" t="s">
        <v>53</v>
      </c>
      <c r="N173" s="81" t="s">
        <v>53</v>
      </c>
      <c r="O173" s="271">
        <v>8.8000000000000007</v>
      </c>
      <c r="P173" s="81" t="s">
        <v>53</v>
      </c>
      <c r="Q173" s="81" t="s">
        <v>53</v>
      </c>
      <c r="R173" s="271">
        <v>8.6</v>
      </c>
      <c r="S173" s="81" t="s">
        <v>53</v>
      </c>
      <c r="T173" s="81" t="s">
        <v>53</v>
      </c>
      <c r="U173" s="271">
        <v>9.9</v>
      </c>
      <c r="V173" s="81" t="s">
        <v>53</v>
      </c>
      <c r="W173" s="81" t="s">
        <v>53</v>
      </c>
      <c r="X173" s="271">
        <v>7.1</v>
      </c>
      <c r="Y173" s="81" t="s">
        <v>53</v>
      </c>
      <c r="Z173" s="81" t="s">
        <v>53</v>
      </c>
      <c r="AA173" s="271">
        <f t="shared" si="28"/>
        <v>-2.8000000000000007</v>
      </c>
      <c r="AB173" s="81" t="s">
        <v>53</v>
      </c>
      <c r="AC173" s="81" t="s">
        <v>53</v>
      </c>
    </row>
    <row r="174" spans="2:29" x14ac:dyDescent="0.3">
      <c r="B174" s="273" t="s">
        <v>60</v>
      </c>
      <c r="C174" s="277">
        <v>10.9</v>
      </c>
      <c r="D174" s="81" t="s">
        <v>53</v>
      </c>
      <c r="E174" s="81" t="s">
        <v>53</v>
      </c>
      <c r="F174" s="271">
        <v>11.1</v>
      </c>
      <c r="G174" s="81" t="s">
        <v>53</v>
      </c>
      <c r="H174" s="81" t="s">
        <v>53</v>
      </c>
      <c r="I174" s="271">
        <v>11.6</v>
      </c>
      <c r="J174" s="81" t="s">
        <v>53</v>
      </c>
      <c r="K174" s="81" t="s">
        <v>53</v>
      </c>
      <c r="L174" s="271">
        <v>13.3</v>
      </c>
      <c r="M174" s="81" t="s">
        <v>53</v>
      </c>
      <c r="N174" s="81" t="s">
        <v>53</v>
      </c>
      <c r="O174" s="271">
        <v>14.9</v>
      </c>
      <c r="P174" s="81" t="s">
        <v>53</v>
      </c>
      <c r="Q174" s="81" t="s">
        <v>53</v>
      </c>
      <c r="R174" s="271">
        <v>14.1</v>
      </c>
      <c r="S174" s="81" t="s">
        <v>53</v>
      </c>
      <c r="T174" s="81" t="s">
        <v>53</v>
      </c>
      <c r="U174" s="271">
        <v>12.8</v>
      </c>
      <c r="V174" s="81" t="s">
        <v>53</v>
      </c>
      <c r="W174" s="81" t="s">
        <v>53</v>
      </c>
      <c r="X174" s="271">
        <v>11.9</v>
      </c>
      <c r="Y174" s="81" t="s">
        <v>53</v>
      </c>
      <c r="Z174" s="81" t="s">
        <v>53</v>
      </c>
      <c r="AA174" s="271">
        <f t="shared" si="28"/>
        <v>-0.90000000000000036</v>
      </c>
      <c r="AB174" s="81" t="s">
        <v>53</v>
      </c>
      <c r="AC174" s="81" t="s">
        <v>53</v>
      </c>
    </row>
    <row r="175" spans="2:29" x14ac:dyDescent="0.3">
      <c r="B175" s="274" t="s">
        <v>61</v>
      </c>
      <c r="C175" s="277">
        <v>65.8</v>
      </c>
      <c r="D175" s="81" t="s">
        <v>53</v>
      </c>
      <c r="E175" s="81" t="s">
        <v>53</v>
      </c>
      <c r="F175" s="271">
        <v>59.8</v>
      </c>
      <c r="G175" s="81" t="s">
        <v>53</v>
      </c>
      <c r="H175" s="81" t="s">
        <v>53</v>
      </c>
      <c r="I175" s="271">
        <v>53.4</v>
      </c>
      <c r="J175" s="81" t="s">
        <v>53</v>
      </c>
      <c r="K175" s="81" t="s">
        <v>53</v>
      </c>
      <c r="L175" s="271">
        <v>53.7</v>
      </c>
      <c r="M175" s="81" t="s">
        <v>53</v>
      </c>
      <c r="N175" s="81" t="s">
        <v>53</v>
      </c>
      <c r="O175" s="271">
        <v>51.5</v>
      </c>
      <c r="P175" s="81" t="s">
        <v>53</v>
      </c>
      <c r="Q175" s="81" t="s">
        <v>53</v>
      </c>
      <c r="R175" s="271">
        <v>57.6</v>
      </c>
      <c r="S175" s="81" t="s">
        <v>53</v>
      </c>
      <c r="T175" s="81" t="s">
        <v>53</v>
      </c>
      <c r="U175" s="271">
        <v>50.3</v>
      </c>
      <c r="V175" s="81" t="s">
        <v>53</v>
      </c>
      <c r="W175" s="81" t="s">
        <v>53</v>
      </c>
      <c r="X175" s="271">
        <v>61.6</v>
      </c>
      <c r="Y175" s="81" t="s">
        <v>53</v>
      </c>
      <c r="Z175" s="81" t="s">
        <v>53</v>
      </c>
      <c r="AA175" s="271">
        <f t="shared" si="28"/>
        <v>11.300000000000004</v>
      </c>
      <c r="AB175" s="81" t="s">
        <v>53</v>
      </c>
      <c r="AC175" s="81" t="s">
        <v>53</v>
      </c>
    </row>
    <row r="176" spans="2:29" x14ac:dyDescent="0.3">
      <c r="B176" s="274" t="s">
        <v>62</v>
      </c>
      <c r="C176" s="277">
        <v>26.4</v>
      </c>
      <c r="D176" s="81" t="s">
        <v>53</v>
      </c>
      <c r="E176" s="81" t="s">
        <v>53</v>
      </c>
      <c r="F176" s="271">
        <v>26.7</v>
      </c>
      <c r="G176" s="81" t="s">
        <v>53</v>
      </c>
      <c r="H176" s="81" t="s">
        <v>53</v>
      </c>
      <c r="I176" s="271">
        <v>27.2</v>
      </c>
      <c r="J176" s="81" t="s">
        <v>53</v>
      </c>
      <c r="K176" s="81" t="s">
        <v>53</v>
      </c>
      <c r="L176" s="271">
        <v>25.1</v>
      </c>
      <c r="M176" s="81" t="s">
        <v>53</v>
      </c>
      <c r="N176" s="81" t="s">
        <v>53</v>
      </c>
      <c r="O176" s="271">
        <v>28.1</v>
      </c>
      <c r="P176" s="81" t="s">
        <v>53</v>
      </c>
      <c r="Q176" s="81" t="s">
        <v>53</v>
      </c>
      <c r="R176" s="271">
        <v>26.3</v>
      </c>
      <c r="S176" s="81" t="s">
        <v>53</v>
      </c>
      <c r="T176" s="81" t="s">
        <v>53</v>
      </c>
      <c r="U176" s="271">
        <v>23.7</v>
      </c>
      <c r="V176" s="81" t="s">
        <v>53</v>
      </c>
      <c r="W176" s="81" t="s">
        <v>53</v>
      </c>
      <c r="X176" s="271">
        <v>24.6</v>
      </c>
      <c r="Y176" s="81" t="s">
        <v>53</v>
      </c>
      <c r="Z176" s="81" t="s">
        <v>53</v>
      </c>
      <c r="AA176" s="271">
        <f t="shared" si="28"/>
        <v>0.90000000000000213</v>
      </c>
      <c r="AB176" s="81" t="s">
        <v>53</v>
      </c>
      <c r="AC176" s="81" t="s">
        <v>53</v>
      </c>
    </row>
    <row r="177" spans="2:29" x14ac:dyDescent="0.3">
      <c r="B177" s="274" t="s">
        <v>63</v>
      </c>
      <c r="C177" s="277">
        <v>40.1</v>
      </c>
      <c r="D177" s="81" t="s">
        <v>53</v>
      </c>
      <c r="E177" s="81" t="s">
        <v>53</v>
      </c>
      <c r="F177" s="271">
        <v>40.799999999999997</v>
      </c>
      <c r="G177" s="81" t="s">
        <v>53</v>
      </c>
      <c r="H177" s="81" t="s">
        <v>53</v>
      </c>
      <c r="I177" s="271">
        <v>37.4</v>
      </c>
      <c r="J177" s="81" t="s">
        <v>53</v>
      </c>
      <c r="K177" s="81" t="s">
        <v>53</v>
      </c>
      <c r="L177" s="271">
        <v>41.4</v>
      </c>
      <c r="M177" s="81" t="s">
        <v>53</v>
      </c>
      <c r="N177" s="81" t="s">
        <v>53</v>
      </c>
      <c r="O177" s="271">
        <v>35.799999999999997</v>
      </c>
      <c r="P177" s="81" t="s">
        <v>53</v>
      </c>
      <c r="Q177" s="81" t="s">
        <v>53</v>
      </c>
      <c r="R177" s="271">
        <v>29.2</v>
      </c>
      <c r="S177" s="81" t="s">
        <v>53</v>
      </c>
      <c r="T177" s="81" t="s">
        <v>53</v>
      </c>
      <c r="U177" s="271">
        <v>32</v>
      </c>
      <c r="V177" s="81" t="s">
        <v>53</v>
      </c>
      <c r="W177" s="81" t="s">
        <v>53</v>
      </c>
      <c r="X177" s="271">
        <v>27.2</v>
      </c>
      <c r="Y177" s="81" t="s">
        <v>53</v>
      </c>
      <c r="Z177" s="81" t="s">
        <v>53</v>
      </c>
      <c r="AA177" s="271">
        <f t="shared" si="28"/>
        <v>-4.8000000000000007</v>
      </c>
      <c r="AB177" s="81" t="s">
        <v>53</v>
      </c>
      <c r="AC177" s="81" t="s">
        <v>53</v>
      </c>
    </row>
    <row r="178" spans="2:29" x14ac:dyDescent="0.3">
      <c r="B178" s="274" t="s">
        <v>64</v>
      </c>
      <c r="C178" s="280">
        <v>73</v>
      </c>
      <c r="D178" s="81" t="s">
        <v>53</v>
      </c>
      <c r="E178" s="81" t="s">
        <v>53</v>
      </c>
      <c r="F178" s="271">
        <v>70</v>
      </c>
      <c r="G178" s="81" t="s">
        <v>53</v>
      </c>
      <c r="H178" s="81" t="s">
        <v>53</v>
      </c>
      <c r="I178" s="271">
        <v>62</v>
      </c>
      <c r="J178" s="81" t="s">
        <v>53</v>
      </c>
      <c r="K178" s="81" t="s">
        <v>53</v>
      </c>
      <c r="L178" s="271">
        <v>55.5</v>
      </c>
      <c r="M178" s="81" t="s">
        <v>53</v>
      </c>
      <c r="N178" s="81" t="s">
        <v>53</v>
      </c>
      <c r="O178" s="271">
        <v>56.9</v>
      </c>
      <c r="P178" s="81" t="s">
        <v>53</v>
      </c>
      <c r="Q178" s="81" t="s">
        <v>53</v>
      </c>
      <c r="R178" s="271">
        <v>67.5</v>
      </c>
      <c r="S178" s="81" t="s">
        <v>53</v>
      </c>
      <c r="T178" s="81" t="s">
        <v>53</v>
      </c>
      <c r="U178" s="271">
        <v>63.3</v>
      </c>
      <c r="V178" s="81" t="s">
        <v>53</v>
      </c>
      <c r="W178" s="81" t="s">
        <v>53</v>
      </c>
      <c r="X178" s="271">
        <v>61.6</v>
      </c>
      <c r="Y178" s="81" t="s">
        <v>53</v>
      </c>
      <c r="Z178" s="81" t="s">
        <v>53</v>
      </c>
      <c r="AA178" s="271">
        <f t="shared" si="28"/>
        <v>-1.6999999999999957</v>
      </c>
      <c r="AB178" s="81" t="s">
        <v>53</v>
      </c>
      <c r="AC178" s="81" t="s">
        <v>53</v>
      </c>
    </row>
    <row r="179" spans="2:29" x14ac:dyDescent="0.3">
      <c r="B179" s="274" t="s">
        <v>65</v>
      </c>
      <c r="C179" s="280">
        <v>61.2</v>
      </c>
      <c r="D179" s="81" t="s">
        <v>53</v>
      </c>
      <c r="E179" s="81" t="s">
        <v>53</v>
      </c>
      <c r="F179" s="271">
        <v>61</v>
      </c>
      <c r="G179" s="81" t="s">
        <v>53</v>
      </c>
      <c r="H179" s="81" t="s">
        <v>53</v>
      </c>
      <c r="I179" s="271">
        <v>58.4</v>
      </c>
      <c r="J179" s="81" t="s">
        <v>53</v>
      </c>
      <c r="K179" s="81" t="s">
        <v>53</v>
      </c>
      <c r="L179" s="271">
        <v>53.9</v>
      </c>
      <c r="M179" s="81" t="s">
        <v>53</v>
      </c>
      <c r="N179" s="81" t="s">
        <v>53</v>
      </c>
      <c r="O179" s="271">
        <v>53.3</v>
      </c>
      <c r="P179" s="81" t="s">
        <v>53</v>
      </c>
      <c r="Q179" s="81" t="s">
        <v>53</v>
      </c>
      <c r="R179" s="271">
        <v>45.7</v>
      </c>
      <c r="S179" s="81" t="s">
        <v>53</v>
      </c>
      <c r="T179" s="81" t="s">
        <v>53</v>
      </c>
      <c r="U179" s="271">
        <v>47.9</v>
      </c>
      <c r="V179" s="81" t="s">
        <v>53</v>
      </c>
      <c r="W179" s="81" t="s">
        <v>53</v>
      </c>
      <c r="X179" s="271">
        <v>47.6</v>
      </c>
      <c r="Y179" s="81" t="s">
        <v>53</v>
      </c>
      <c r="Z179" s="81" t="s">
        <v>53</v>
      </c>
      <c r="AA179" s="271">
        <f t="shared" si="28"/>
        <v>-0.29999999999999716</v>
      </c>
      <c r="AB179" s="81" t="s">
        <v>53</v>
      </c>
      <c r="AC179" s="81" t="s">
        <v>53</v>
      </c>
    </row>
    <row r="180" spans="2:29" x14ac:dyDescent="0.3">
      <c r="B180" s="274" t="s">
        <v>66</v>
      </c>
      <c r="C180" s="280">
        <v>50.1</v>
      </c>
      <c r="D180" s="81" t="s">
        <v>53</v>
      </c>
      <c r="E180" s="81" t="s">
        <v>53</v>
      </c>
      <c r="F180" s="271">
        <v>49.7</v>
      </c>
      <c r="G180" s="81" t="s">
        <v>53</v>
      </c>
      <c r="H180" s="81" t="s">
        <v>53</v>
      </c>
      <c r="I180" s="271">
        <v>47.3</v>
      </c>
      <c r="J180" s="81" t="s">
        <v>53</v>
      </c>
      <c r="K180" s="81" t="s">
        <v>53</v>
      </c>
      <c r="L180" s="271">
        <v>45.8</v>
      </c>
      <c r="M180" s="81" t="s">
        <v>53</v>
      </c>
      <c r="N180" s="81" t="s">
        <v>53</v>
      </c>
      <c r="O180" s="271">
        <v>44.4</v>
      </c>
      <c r="P180" s="81" t="s">
        <v>53</v>
      </c>
      <c r="Q180" s="81" t="s">
        <v>53</v>
      </c>
      <c r="R180" s="271">
        <v>39.200000000000003</v>
      </c>
      <c r="S180" s="81" t="s">
        <v>53</v>
      </c>
      <c r="T180" s="81" t="s">
        <v>53</v>
      </c>
      <c r="U180" s="271">
        <v>39.799999999999997</v>
      </c>
      <c r="V180" s="81" t="s">
        <v>53</v>
      </c>
      <c r="W180" s="81" t="s">
        <v>53</v>
      </c>
      <c r="X180" s="271">
        <v>41.9</v>
      </c>
      <c r="Y180" s="81" t="s">
        <v>53</v>
      </c>
      <c r="Z180" s="81" t="s">
        <v>53</v>
      </c>
      <c r="AA180" s="271">
        <f t="shared" si="28"/>
        <v>2.1000000000000014</v>
      </c>
      <c r="AB180" s="81" t="s">
        <v>53</v>
      </c>
      <c r="AC180" s="81" t="s">
        <v>53</v>
      </c>
    </row>
    <row r="181" spans="2:29" s="311" customFormat="1" x14ac:dyDescent="0.3">
      <c r="B181" s="318" t="s">
        <v>67</v>
      </c>
      <c r="C181" s="322">
        <v>22</v>
      </c>
      <c r="D181" s="320" t="s">
        <v>53</v>
      </c>
      <c r="E181" s="320" t="s">
        <v>53</v>
      </c>
      <c r="F181" s="321">
        <v>23.1</v>
      </c>
      <c r="G181" s="320" t="s">
        <v>53</v>
      </c>
      <c r="H181" s="320" t="s">
        <v>53</v>
      </c>
      <c r="I181" s="321">
        <v>23.1</v>
      </c>
      <c r="J181" s="320" t="s">
        <v>53</v>
      </c>
      <c r="K181" s="320" t="s">
        <v>53</v>
      </c>
      <c r="L181" s="321">
        <v>22.3</v>
      </c>
      <c r="M181" s="320" t="s">
        <v>53</v>
      </c>
      <c r="N181" s="320" t="s">
        <v>53</v>
      </c>
      <c r="O181" s="321">
        <v>21.6</v>
      </c>
      <c r="P181" s="320" t="s">
        <v>53</v>
      </c>
      <c r="Q181" s="320" t="s">
        <v>53</v>
      </c>
      <c r="R181" s="321">
        <v>19.600000000000001</v>
      </c>
      <c r="S181" s="320" t="s">
        <v>53</v>
      </c>
      <c r="T181" s="320" t="s">
        <v>53</v>
      </c>
      <c r="U181" s="321">
        <v>20</v>
      </c>
      <c r="V181" s="320" t="s">
        <v>53</v>
      </c>
      <c r="W181" s="320" t="s">
        <v>53</v>
      </c>
      <c r="X181" s="321">
        <v>19</v>
      </c>
      <c r="Y181" s="320" t="s">
        <v>53</v>
      </c>
      <c r="Z181" s="320" t="s">
        <v>53</v>
      </c>
      <c r="AA181" s="321">
        <f t="shared" si="28"/>
        <v>-1</v>
      </c>
      <c r="AB181" s="320" t="s">
        <v>53</v>
      </c>
      <c r="AC181" s="320" t="s">
        <v>53</v>
      </c>
    </row>
    <row r="182" spans="2:29" x14ac:dyDescent="0.3">
      <c r="B182" s="288"/>
      <c r="C182" s="348">
        <v>2015</v>
      </c>
      <c r="D182" s="348"/>
      <c r="E182" s="348"/>
      <c r="F182" s="348">
        <v>2016</v>
      </c>
      <c r="G182" s="348"/>
      <c r="H182" s="348"/>
      <c r="I182" s="348">
        <v>2017</v>
      </c>
      <c r="J182" s="348"/>
      <c r="K182" s="348"/>
      <c r="L182" s="348">
        <v>2018</v>
      </c>
      <c r="M182" s="348"/>
      <c r="N182" s="348"/>
      <c r="O182" s="348">
        <v>2019</v>
      </c>
      <c r="P182" s="348"/>
      <c r="Q182" s="348"/>
      <c r="R182" s="348">
        <v>2020</v>
      </c>
      <c r="S182" s="348"/>
      <c r="T182" s="348"/>
      <c r="U182" s="348">
        <v>2021</v>
      </c>
      <c r="V182" s="348"/>
      <c r="W182" s="348"/>
      <c r="X182" s="348">
        <v>2022</v>
      </c>
      <c r="Y182" s="348"/>
      <c r="Z182" s="348"/>
      <c r="AA182" s="348" t="s">
        <v>402</v>
      </c>
      <c r="AB182" s="348"/>
      <c r="AC182" s="348"/>
    </row>
    <row r="183" spans="2:29" x14ac:dyDescent="0.3">
      <c r="B183" s="289"/>
      <c r="C183" s="290" t="s">
        <v>27</v>
      </c>
      <c r="D183" s="290" t="s">
        <v>24</v>
      </c>
      <c r="E183" s="290" t="s">
        <v>23</v>
      </c>
      <c r="F183" s="290" t="s">
        <v>27</v>
      </c>
      <c r="G183" s="290" t="s">
        <v>24</v>
      </c>
      <c r="H183" s="290" t="s">
        <v>23</v>
      </c>
      <c r="I183" s="290" t="s">
        <v>27</v>
      </c>
      <c r="J183" s="290" t="s">
        <v>24</v>
      </c>
      <c r="K183" s="290" t="s">
        <v>23</v>
      </c>
      <c r="L183" s="290" t="s">
        <v>27</v>
      </c>
      <c r="M183" s="290" t="s">
        <v>24</v>
      </c>
      <c r="N183" s="290" t="s">
        <v>23</v>
      </c>
      <c r="O183" s="290" t="s">
        <v>27</v>
      </c>
      <c r="P183" s="290" t="s">
        <v>24</v>
      </c>
      <c r="Q183" s="290" t="s">
        <v>23</v>
      </c>
      <c r="R183" s="290" t="s">
        <v>27</v>
      </c>
      <c r="S183" s="290" t="s">
        <v>24</v>
      </c>
      <c r="T183" s="290" t="s">
        <v>23</v>
      </c>
      <c r="U183" s="290" t="s">
        <v>27</v>
      </c>
      <c r="V183" s="290" t="s">
        <v>24</v>
      </c>
      <c r="W183" s="290" t="s">
        <v>23</v>
      </c>
      <c r="X183" s="290" t="s">
        <v>27</v>
      </c>
      <c r="Y183" s="290" t="s">
        <v>24</v>
      </c>
      <c r="Z183" s="290" t="s">
        <v>23</v>
      </c>
      <c r="AA183" s="290" t="s">
        <v>27</v>
      </c>
      <c r="AB183" s="290" t="s">
        <v>24</v>
      </c>
      <c r="AC183" s="290" t="s">
        <v>23</v>
      </c>
    </row>
    <row r="184" spans="2:29" x14ac:dyDescent="0.3">
      <c r="B184" s="274" t="s">
        <v>123</v>
      </c>
      <c r="C184" s="280">
        <v>3.54</v>
      </c>
      <c r="D184" s="81" t="s">
        <v>53</v>
      </c>
      <c r="E184" s="81" t="s">
        <v>53</v>
      </c>
      <c r="F184" s="271">
        <v>3.63</v>
      </c>
      <c r="G184" s="81">
        <v>3.74</v>
      </c>
      <c r="H184" s="81">
        <v>3.52</v>
      </c>
      <c r="I184" s="271">
        <v>3.49</v>
      </c>
      <c r="J184" s="81">
        <v>3.59</v>
      </c>
      <c r="K184" s="81">
        <v>3.41</v>
      </c>
      <c r="L184" s="271">
        <v>3.03</v>
      </c>
      <c r="M184" s="81">
        <v>3.07</v>
      </c>
      <c r="N184" s="81">
        <v>3.02</v>
      </c>
      <c r="O184" s="271">
        <v>3.34</v>
      </c>
      <c r="P184" s="81">
        <v>3.41</v>
      </c>
      <c r="Q184" s="81">
        <v>3.28</v>
      </c>
      <c r="R184" s="271">
        <v>3.03</v>
      </c>
      <c r="S184" s="81">
        <v>3.08</v>
      </c>
      <c r="T184" s="81">
        <v>3</v>
      </c>
      <c r="U184" s="271">
        <v>3.2</v>
      </c>
      <c r="V184" s="81">
        <v>3.23</v>
      </c>
      <c r="W184" s="81">
        <v>3.19</v>
      </c>
      <c r="X184" s="271">
        <v>3.12</v>
      </c>
      <c r="Y184" s="81">
        <v>3.11</v>
      </c>
      <c r="Z184" s="81">
        <v>3.1</v>
      </c>
      <c r="AA184" s="271">
        <f>X184-U184</f>
        <v>-8.0000000000000071E-2</v>
      </c>
      <c r="AB184" s="81">
        <f t="shared" ref="AB184:AC184" si="29">Y184-V184</f>
        <v>-0.12000000000000011</v>
      </c>
      <c r="AC184" s="81">
        <f t="shared" si="29"/>
        <v>-8.9999999999999858E-2</v>
      </c>
    </row>
    <row r="185" spans="2:29" x14ac:dyDescent="0.3">
      <c r="B185" s="274" t="s">
        <v>124</v>
      </c>
      <c r="C185" s="280">
        <v>23.7</v>
      </c>
      <c r="D185" s="81" t="s">
        <v>53</v>
      </c>
      <c r="E185" s="81" t="s">
        <v>53</v>
      </c>
      <c r="F185" s="271">
        <v>24.3</v>
      </c>
      <c r="G185" s="81" t="s">
        <v>53</v>
      </c>
      <c r="H185" s="81" t="s">
        <v>53</v>
      </c>
      <c r="I185" s="271">
        <v>23.2</v>
      </c>
      <c r="J185" s="81" t="s">
        <v>53</v>
      </c>
      <c r="K185" s="81" t="s">
        <v>53</v>
      </c>
      <c r="L185" s="271">
        <v>20.9</v>
      </c>
      <c r="M185" s="81" t="s">
        <v>53</v>
      </c>
      <c r="N185" s="81" t="s">
        <v>53</v>
      </c>
      <c r="O185" s="271">
        <v>22.8</v>
      </c>
      <c r="P185" s="81" t="s">
        <v>53</v>
      </c>
      <c r="Q185" s="81" t="s">
        <v>53</v>
      </c>
      <c r="R185" s="271">
        <v>20.9</v>
      </c>
      <c r="S185" s="81" t="s">
        <v>53</v>
      </c>
      <c r="T185" s="81" t="s">
        <v>53</v>
      </c>
      <c r="U185" s="271">
        <v>21.8</v>
      </c>
      <c r="V185" s="81" t="s">
        <v>53</v>
      </c>
      <c r="W185" s="81" t="s">
        <v>53</v>
      </c>
      <c r="X185" s="271">
        <v>21.2</v>
      </c>
      <c r="Y185" s="81" t="s">
        <v>53</v>
      </c>
      <c r="Z185" s="81" t="s">
        <v>53</v>
      </c>
      <c r="AA185" s="271">
        <f t="shared" ref="AA185" si="30">X185-U185</f>
        <v>-0.60000000000000142</v>
      </c>
      <c r="AB185" s="81" t="s">
        <v>53</v>
      </c>
      <c r="AC185" s="81" t="s">
        <v>53</v>
      </c>
    </row>
    <row r="186" spans="2:29" x14ac:dyDescent="0.3">
      <c r="B186" s="274" t="s">
        <v>125</v>
      </c>
      <c r="C186" s="280">
        <v>76.7</v>
      </c>
      <c r="D186" s="81">
        <v>73.099999999999994</v>
      </c>
      <c r="E186" s="81">
        <v>80.2</v>
      </c>
      <c r="F186" s="271">
        <v>77.3</v>
      </c>
      <c r="G186" s="81">
        <v>73.8</v>
      </c>
      <c r="H186" s="81">
        <v>80.7</v>
      </c>
      <c r="I186" s="271">
        <v>77.3</v>
      </c>
      <c r="J186" s="81">
        <v>73.8</v>
      </c>
      <c r="K186" s="81">
        <v>80.7</v>
      </c>
      <c r="L186" s="271">
        <v>77.400000000000006</v>
      </c>
      <c r="M186" s="81">
        <v>73.900000000000006</v>
      </c>
      <c r="N186" s="81">
        <v>80.8</v>
      </c>
      <c r="O186" s="271">
        <v>77.8</v>
      </c>
      <c r="P186" s="81">
        <v>74.3</v>
      </c>
      <c r="Q186" s="81">
        <v>81.2</v>
      </c>
      <c r="R186" s="271">
        <v>77</v>
      </c>
      <c r="S186" s="81">
        <v>73.5</v>
      </c>
      <c r="T186" s="81">
        <v>80.400000000000006</v>
      </c>
      <c r="U186" s="271">
        <v>74.599999999999994</v>
      </c>
      <c r="V186" s="81">
        <v>71.2</v>
      </c>
      <c r="W186" s="81">
        <v>78.2</v>
      </c>
      <c r="X186" s="271" t="s">
        <v>53</v>
      </c>
      <c r="Y186" s="81" t="s">
        <v>53</v>
      </c>
      <c r="Z186" s="81" t="s">
        <v>53</v>
      </c>
      <c r="AA186" s="271" t="s">
        <v>53</v>
      </c>
      <c r="AB186" s="81" t="s">
        <v>53</v>
      </c>
      <c r="AC186" s="81" t="s">
        <v>53</v>
      </c>
    </row>
    <row r="187" spans="2:29" x14ac:dyDescent="0.3">
      <c r="B187" s="274" t="s">
        <v>126</v>
      </c>
      <c r="C187" s="280">
        <v>17.2</v>
      </c>
      <c r="D187" s="81">
        <v>15</v>
      </c>
      <c r="E187" s="81">
        <v>18.8</v>
      </c>
      <c r="F187" s="271">
        <v>17.5</v>
      </c>
      <c r="G187" s="81">
        <v>15.3</v>
      </c>
      <c r="H187" s="81">
        <v>19.2</v>
      </c>
      <c r="I187" s="271">
        <v>17.399999999999999</v>
      </c>
      <c r="J187" s="81">
        <v>15.3</v>
      </c>
      <c r="K187" s="81">
        <v>19.100000000000001</v>
      </c>
      <c r="L187" s="271">
        <v>17.600000000000001</v>
      </c>
      <c r="M187" s="81">
        <v>15.4</v>
      </c>
      <c r="N187" s="81">
        <v>19.3</v>
      </c>
      <c r="O187" s="271">
        <v>17.899999999999999</v>
      </c>
      <c r="P187" s="81">
        <v>15.7</v>
      </c>
      <c r="Q187" s="81">
        <v>19.7</v>
      </c>
      <c r="R187" s="271">
        <v>17.100000000000001</v>
      </c>
      <c r="S187" s="81">
        <v>14.8</v>
      </c>
      <c r="T187" s="81">
        <v>18.899999999999999</v>
      </c>
      <c r="U187" s="271">
        <v>15.4</v>
      </c>
      <c r="V187" s="81">
        <v>13.3</v>
      </c>
      <c r="W187" s="81">
        <v>17.100000000000001</v>
      </c>
      <c r="X187" s="271" t="s">
        <v>53</v>
      </c>
      <c r="Y187" s="81" t="s">
        <v>53</v>
      </c>
      <c r="Z187" s="81" t="s">
        <v>53</v>
      </c>
      <c r="AA187" s="271" t="s">
        <v>53</v>
      </c>
      <c r="AB187" s="81" t="s">
        <v>53</v>
      </c>
      <c r="AC187" s="81" t="s">
        <v>53</v>
      </c>
    </row>
    <row r="188" spans="2:29" x14ac:dyDescent="0.3">
      <c r="B188" s="273" t="s">
        <v>1075</v>
      </c>
      <c r="C188" s="275" t="s">
        <v>53</v>
      </c>
      <c r="D188" s="276" t="s">
        <v>53</v>
      </c>
      <c r="E188" s="276" t="s">
        <v>53</v>
      </c>
      <c r="F188" s="275" t="s">
        <v>53</v>
      </c>
      <c r="G188" s="276" t="s">
        <v>53</v>
      </c>
      <c r="H188" s="276" t="s">
        <v>53</v>
      </c>
      <c r="I188" s="275" t="s">
        <v>53</v>
      </c>
      <c r="J188" s="276" t="s">
        <v>53</v>
      </c>
      <c r="K188" s="276" t="s">
        <v>53</v>
      </c>
      <c r="L188" s="275" t="s">
        <v>53</v>
      </c>
      <c r="M188" s="276" t="s">
        <v>53</v>
      </c>
      <c r="N188" s="276" t="s">
        <v>53</v>
      </c>
      <c r="O188" s="272">
        <v>11.9</v>
      </c>
      <c r="P188" s="80">
        <v>11.6</v>
      </c>
      <c r="Q188" s="80">
        <v>12.1</v>
      </c>
      <c r="R188" s="272">
        <v>9.8000000000000007</v>
      </c>
      <c r="S188" s="80">
        <v>9.6</v>
      </c>
      <c r="T188" s="80">
        <v>10</v>
      </c>
      <c r="U188" s="272">
        <v>12.4</v>
      </c>
      <c r="V188" s="80">
        <v>11.9</v>
      </c>
      <c r="W188" s="80">
        <v>13</v>
      </c>
      <c r="X188" s="272">
        <v>13.2</v>
      </c>
      <c r="Y188" s="80">
        <v>13</v>
      </c>
      <c r="Z188" s="80">
        <v>13.5</v>
      </c>
      <c r="AA188" s="272">
        <f>X188-U188</f>
        <v>0.79999999999999893</v>
      </c>
      <c r="AB188" s="272">
        <f t="shared" ref="AB188:AC194" si="31">Y188-V188</f>
        <v>1.0999999999999996</v>
      </c>
      <c r="AC188" s="272">
        <f t="shared" si="31"/>
        <v>0.5</v>
      </c>
    </row>
    <row r="189" spans="2:29" x14ac:dyDescent="0.3">
      <c r="B189" s="273" t="s">
        <v>1076</v>
      </c>
      <c r="C189" s="275" t="s">
        <v>53</v>
      </c>
      <c r="D189" s="276" t="s">
        <v>53</v>
      </c>
      <c r="E189" s="276" t="s">
        <v>53</v>
      </c>
      <c r="F189" s="275" t="s">
        <v>53</v>
      </c>
      <c r="G189" s="276" t="s">
        <v>53</v>
      </c>
      <c r="H189" s="276" t="s">
        <v>53</v>
      </c>
      <c r="I189" s="275" t="s">
        <v>53</v>
      </c>
      <c r="J189" s="276" t="s">
        <v>53</v>
      </c>
      <c r="K189" s="276" t="s">
        <v>53</v>
      </c>
      <c r="L189" s="275" t="s">
        <v>53</v>
      </c>
      <c r="M189" s="276" t="s">
        <v>53</v>
      </c>
      <c r="N189" s="276" t="s">
        <v>53</v>
      </c>
      <c r="O189" s="272">
        <v>19</v>
      </c>
      <c r="P189" s="80">
        <v>19.7</v>
      </c>
      <c r="Q189" s="80">
        <v>18.2</v>
      </c>
      <c r="R189" s="272">
        <v>14.9</v>
      </c>
      <c r="S189" s="80">
        <v>14.9</v>
      </c>
      <c r="T189" s="80">
        <v>15</v>
      </c>
      <c r="U189" s="272">
        <v>17.899999999999999</v>
      </c>
      <c r="V189" s="80">
        <v>17.7</v>
      </c>
      <c r="W189" s="80">
        <v>18</v>
      </c>
      <c r="X189" s="272">
        <v>21.4</v>
      </c>
      <c r="Y189" s="80">
        <v>21.7</v>
      </c>
      <c r="Z189" s="80">
        <v>21.1</v>
      </c>
      <c r="AA189" s="272">
        <f t="shared" ref="AA189:AA194" si="32">X189-U189</f>
        <v>3.5</v>
      </c>
      <c r="AB189" s="272">
        <f t="shared" si="31"/>
        <v>4</v>
      </c>
      <c r="AC189" s="272">
        <f t="shared" si="31"/>
        <v>3.1000000000000014</v>
      </c>
    </row>
    <row r="190" spans="2:29" x14ac:dyDescent="0.3">
      <c r="B190" s="273" t="s">
        <v>1077</v>
      </c>
      <c r="C190" s="275" t="s">
        <v>53</v>
      </c>
      <c r="D190" s="276" t="s">
        <v>53</v>
      </c>
      <c r="E190" s="276" t="s">
        <v>53</v>
      </c>
      <c r="F190" s="275" t="s">
        <v>53</v>
      </c>
      <c r="G190" s="276" t="s">
        <v>53</v>
      </c>
      <c r="H190" s="276" t="s">
        <v>53</v>
      </c>
      <c r="I190" s="275" t="s">
        <v>53</v>
      </c>
      <c r="J190" s="276" t="s">
        <v>53</v>
      </c>
      <c r="K190" s="276" t="s">
        <v>53</v>
      </c>
      <c r="L190" s="275" t="s">
        <v>53</v>
      </c>
      <c r="M190" s="276" t="s">
        <v>53</v>
      </c>
      <c r="N190" s="276" t="s">
        <v>53</v>
      </c>
      <c r="O190" s="272">
        <v>10.7</v>
      </c>
      <c r="P190" s="80">
        <v>10.4</v>
      </c>
      <c r="Q190" s="80">
        <v>11</v>
      </c>
      <c r="R190" s="272">
        <v>8.9</v>
      </c>
      <c r="S190" s="80">
        <v>8.8000000000000007</v>
      </c>
      <c r="T190" s="80">
        <v>9</v>
      </c>
      <c r="U190" s="272">
        <v>11.3</v>
      </c>
      <c r="V190" s="80">
        <v>11.1</v>
      </c>
      <c r="W190" s="80">
        <v>11.5</v>
      </c>
      <c r="X190" s="272">
        <v>12.2</v>
      </c>
      <c r="Y190" s="80">
        <v>11.9</v>
      </c>
      <c r="Z190" s="80">
        <v>12.6</v>
      </c>
      <c r="AA190" s="272">
        <f t="shared" si="32"/>
        <v>0.89999999999999858</v>
      </c>
      <c r="AB190" s="272">
        <f t="shared" si="31"/>
        <v>0.80000000000000071</v>
      </c>
      <c r="AC190" s="272">
        <f t="shared" si="31"/>
        <v>1.0999999999999996</v>
      </c>
    </row>
    <row r="191" spans="2:29" x14ac:dyDescent="0.3">
      <c r="B191" s="273" t="s">
        <v>1078</v>
      </c>
      <c r="C191" s="275" t="s">
        <v>53</v>
      </c>
      <c r="D191" s="276" t="s">
        <v>53</v>
      </c>
      <c r="E191" s="276" t="s">
        <v>53</v>
      </c>
      <c r="F191" s="275" t="s">
        <v>53</v>
      </c>
      <c r="G191" s="276" t="s">
        <v>53</v>
      </c>
      <c r="H191" s="276" t="s">
        <v>53</v>
      </c>
      <c r="I191" s="275" t="s">
        <v>53</v>
      </c>
      <c r="J191" s="276" t="s">
        <v>53</v>
      </c>
      <c r="K191" s="276" t="s">
        <v>53</v>
      </c>
      <c r="L191" s="275" t="s">
        <v>53</v>
      </c>
      <c r="M191" s="276" t="s">
        <v>53</v>
      </c>
      <c r="N191" s="276" t="s">
        <v>53</v>
      </c>
      <c r="O191" s="272">
        <v>8.6999999999999993</v>
      </c>
      <c r="P191" s="80">
        <v>6.1</v>
      </c>
      <c r="Q191" s="80">
        <v>10.5</v>
      </c>
      <c r="R191" s="272">
        <v>7.6</v>
      </c>
      <c r="S191" s="80">
        <v>5.9</v>
      </c>
      <c r="T191" s="80">
        <v>8.8000000000000007</v>
      </c>
      <c r="U191" s="272">
        <v>10.5</v>
      </c>
      <c r="V191" s="80">
        <v>7.2</v>
      </c>
      <c r="W191" s="80">
        <v>12.7</v>
      </c>
      <c r="X191" s="272">
        <v>7.9</v>
      </c>
      <c r="Y191" s="80">
        <v>6</v>
      </c>
      <c r="Z191" s="80">
        <v>9.1</v>
      </c>
      <c r="AA191" s="272">
        <f t="shared" si="32"/>
        <v>-2.5999999999999996</v>
      </c>
      <c r="AB191" s="272">
        <f t="shared" si="31"/>
        <v>-1.2000000000000002</v>
      </c>
      <c r="AC191" s="272">
        <f t="shared" si="31"/>
        <v>-3.5999999999999996</v>
      </c>
    </row>
    <row r="192" spans="2:29" x14ac:dyDescent="0.3">
      <c r="B192" s="273" t="s">
        <v>127</v>
      </c>
      <c r="C192" s="279">
        <v>19</v>
      </c>
      <c r="D192" s="276">
        <v>18.7</v>
      </c>
      <c r="E192" s="276">
        <v>19.3</v>
      </c>
      <c r="F192" s="272">
        <v>18.399999999999999</v>
      </c>
      <c r="G192" s="80">
        <v>18.100000000000001</v>
      </c>
      <c r="H192" s="80">
        <v>18.7</v>
      </c>
      <c r="I192" s="272">
        <v>17.5</v>
      </c>
      <c r="J192" s="80">
        <v>17.5</v>
      </c>
      <c r="K192" s="80">
        <v>17.5</v>
      </c>
      <c r="L192" s="272">
        <v>17.7</v>
      </c>
      <c r="M192" s="80">
        <v>17.3</v>
      </c>
      <c r="N192" s="80">
        <v>18</v>
      </c>
      <c r="O192" s="272">
        <v>19.2</v>
      </c>
      <c r="P192" s="80">
        <v>18.7</v>
      </c>
      <c r="Q192" s="80">
        <v>19.600000000000001</v>
      </c>
      <c r="R192" s="272">
        <v>19</v>
      </c>
      <c r="S192" s="80">
        <v>18.5</v>
      </c>
      <c r="T192" s="80">
        <v>19.5</v>
      </c>
      <c r="U192" s="272">
        <v>21.6</v>
      </c>
      <c r="V192" s="80">
        <v>21.4</v>
      </c>
      <c r="W192" s="80">
        <v>21.8</v>
      </c>
      <c r="X192" s="282">
        <v>20.7</v>
      </c>
      <c r="Y192" s="283">
        <v>20.399999999999999</v>
      </c>
      <c r="Z192" s="283">
        <v>21</v>
      </c>
      <c r="AA192" s="272">
        <f t="shared" si="32"/>
        <v>-0.90000000000000213</v>
      </c>
      <c r="AB192" s="272">
        <f t="shared" si="31"/>
        <v>-1</v>
      </c>
      <c r="AC192" s="272">
        <f t="shared" si="31"/>
        <v>-0.80000000000000071</v>
      </c>
    </row>
    <row r="193" spans="2:44" x14ac:dyDescent="0.3">
      <c r="B193" s="273" t="s">
        <v>128</v>
      </c>
      <c r="C193" s="275">
        <v>38.1</v>
      </c>
      <c r="D193" s="276">
        <v>35.5</v>
      </c>
      <c r="E193" s="276">
        <v>40.700000000000003</v>
      </c>
      <c r="F193" s="272">
        <v>37.9</v>
      </c>
      <c r="G193" s="80">
        <v>35.200000000000003</v>
      </c>
      <c r="H193" s="80">
        <v>40.5</v>
      </c>
      <c r="I193" s="272">
        <v>37.4</v>
      </c>
      <c r="J193" s="80">
        <v>35.299999999999997</v>
      </c>
      <c r="K193" s="80">
        <v>39.5</v>
      </c>
      <c r="L193" s="272">
        <v>37.1</v>
      </c>
      <c r="M193" s="80">
        <v>35</v>
      </c>
      <c r="N193" s="80">
        <v>39.1</v>
      </c>
      <c r="O193" s="272">
        <v>37.200000000000003</v>
      </c>
      <c r="P193" s="80">
        <v>34.9</v>
      </c>
      <c r="Q193" s="80">
        <v>39.4</v>
      </c>
      <c r="R193" s="272">
        <v>37.4</v>
      </c>
      <c r="S193" s="80">
        <v>35.700000000000003</v>
      </c>
      <c r="T193" s="80">
        <v>39.1</v>
      </c>
      <c r="U193" s="272">
        <v>41.5</v>
      </c>
      <c r="V193" s="80">
        <v>40.200000000000003</v>
      </c>
      <c r="W193" s="80">
        <v>42.8</v>
      </c>
      <c r="X193" s="282">
        <v>43.4</v>
      </c>
      <c r="Y193" s="283">
        <v>41.3</v>
      </c>
      <c r="Z193" s="283">
        <v>45.4</v>
      </c>
      <c r="AA193" s="272">
        <f t="shared" si="32"/>
        <v>1.8999999999999986</v>
      </c>
      <c r="AB193" s="272">
        <f t="shared" si="31"/>
        <v>1.0999999999999943</v>
      </c>
      <c r="AC193" s="272">
        <f t="shared" si="31"/>
        <v>2.6000000000000014</v>
      </c>
    </row>
    <row r="194" spans="2:44" x14ac:dyDescent="0.3">
      <c r="B194" s="273" t="s">
        <v>129</v>
      </c>
      <c r="C194" s="275">
        <v>6</v>
      </c>
      <c r="D194" s="276">
        <v>6.5</v>
      </c>
      <c r="E194" s="276">
        <v>5.5</v>
      </c>
      <c r="F194" s="272">
        <v>6.5</v>
      </c>
      <c r="G194" s="80">
        <v>6.9</v>
      </c>
      <c r="H194" s="80">
        <v>6</v>
      </c>
      <c r="I194" s="272">
        <v>6.3</v>
      </c>
      <c r="J194" s="80">
        <v>6.8</v>
      </c>
      <c r="K194" s="80">
        <v>5.8</v>
      </c>
      <c r="L194" s="272">
        <v>6</v>
      </c>
      <c r="M194" s="80">
        <v>6.2</v>
      </c>
      <c r="N194" s="80">
        <v>5.8</v>
      </c>
      <c r="O194" s="272">
        <v>4.4000000000000004</v>
      </c>
      <c r="P194" s="80">
        <v>5.2</v>
      </c>
      <c r="Q194" s="80">
        <v>3.4</v>
      </c>
      <c r="R194" s="272">
        <v>5.2</v>
      </c>
      <c r="S194" s="80">
        <v>6</v>
      </c>
      <c r="T194" s="80">
        <v>4.2</v>
      </c>
      <c r="U194" s="272">
        <v>6.7</v>
      </c>
      <c r="V194" s="80">
        <v>7.2</v>
      </c>
      <c r="W194" s="80">
        <v>6</v>
      </c>
      <c r="X194" s="282">
        <v>7.1</v>
      </c>
      <c r="Y194" s="283">
        <v>7.9</v>
      </c>
      <c r="Z194" s="283">
        <v>6.2</v>
      </c>
      <c r="AA194" s="272">
        <f t="shared" si="32"/>
        <v>0.39999999999999947</v>
      </c>
      <c r="AB194" s="272">
        <f t="shared" si="31"/>
        <v>0.70000000000000018</v>
      </c>
      <c r="AC194" s="272">
        <f t="shared" si="31"/>
        <v>0.20000000000000018</v>
      </c>
    </row>
    <row r="195" spans="2:44" x14ac:dyDescent="0.3">
      <c r="B195" s="318" t="s">
        <v>1079</v>
      </c>
      <c r="C195" s="277"/>
      <c r="D195" s="278"/>
      <c r="E195" s="278"/>
      <c r="F195" s="271"/>
      <c r="G195" s="81"/>
      <c r="H195" s="81"/>
      <c r="I195" s="271"/>
      <c r="J195" s="81"/>
      <c r="K195" s="81"/>
      <c r="L195" s="271"/>
      <c r="M195" s="81"/>
      <c r="N195" s="81"/>
      <c r="O195" s="271"/>
      <c r="P195" s="81"/>
      <c r="Q195" s="81"/>
      <c r="R195" s="271"/>
      <c r="S195" s="81"/>
      <c r="T195" s="81"/>
      <c r="U195" s="271"/>
      <c r="V195" s="81"/>
      <c r="W195" s="81"/>
      <c r="X195" s="271"/>
      <c r="Y195" s="81"/>
      <c r="Z195" s="81"/>
      <c r="AA195" s="271"/>
      <c r="AB195" s="271"/>
      <c r="AC195" s="271"/>
    </row>
    <row r="196" spans="2:44" x14ac:dyDescent="0.3">
      <c r="B196" s="318" t="s">
        <v>357</v>
      </c>
      <c r="C196" s="277">
        <v>6.3</v>
      </c>
      <c r="D196" s="278">
        <v>6.1</v>
      </c>
      <c r="E196" s="278">
        <v>6.5</v>
      </c>
      <c r="F196" s="271">
        <v>6.2</v>
      </c>
      <c r="G196" s="81">
        <v>6.3</v>
      </c>
      <c r="H196" s="81">
        <v>6.1</v>
      </c>
      <c r="I196" s="271">
        <v>6.7</v>
      </c>
      <c r="J196" s="81">
        <v>7</v>
      </c>
      <c r="K196" s="81">
        <v>6.4</v>
      </c>
      <c r="L196" s="271">
        <v>5.0999999999999996</v>
      </c>
      <c r="M196" s="81">
        <v>5.3</v>
      </c>
      <c r="N196" s="81">
        <v>4.9000000000000004</v>
      </c>
      <c r="O196" s="271">
        <v>5.7</v>
      </c>
      <c r="P196" s="81">
        <v>5.6</v>
      </c>
      <c r="Q196" s="81">
        <v>5.9</v>
      </c>
      <c r="R196" s="271">
        <v>4.9000000000000004</v>
      </c>
      <c r="S196" s="81">
        <v>4.9000000000000004</v>
      </c>
      <c r="T196" s="81">
        <v>4.9000000000000004</v>
      </c>
      <c r="U196" s="271" t="s">
        <v>37</v>
      </c>
      <c r="V196" s="81" t="s">
        <v>37</v>
      </c>
      <c r="W196" s="81" t="s">
        <v>37</v>
      </c>
      <c r="X196" s="271" t="s">
        <v>37</v>
      </c>
      <c r="Y196" s="81" t="s">
        <v>37</v>
      </c>
      <c r="Z196" s="81" t="s">
        <v>37</v>
      </c>
      <c r="AA196" s="271" t="s">
        <v>37</v>
      </c>
      <c r="AB196" s="271" t="s">
        <v>37</v>
      </c>
      <c r="AC196" s="271" t="s">
        <v>37</v>
      </c>
    </row>
    <row r="197" spans="2:44" x14ac:dyDescent="0.3">
      <c r="B197" s="318" t="s">
        <v>130</v>
      </c>
      <c r="C197" s="277">
        <v>0.8</v>
      </c>
      <c r="D197" s="278">
        <v>0.8</v>
      </c>
      <c r="E197" s="278">
        <v>0.8</v>
      </c>
      <c r="F197" s="271">
        <v>0.8</v>
      </c>
      <c r="G197" s="81">
        <v>0.8</v>
      </c>
      <c r="H197" s="81">
        <v>0.7</v>
      </c>
      <c r="I197" s="271">
        <v>0.9</v>
      </c>
      <c r="J197" s="81">
        <v>1</v>
      </c>
      <c r="K197" s="81">
        <v>0.9</v>
      </c>
      <c r="L197" s="271">
        <v>1.1000000000000001</v>
      </c>
      <c r="M197" s="81">
        <v>1</v>
      </c>
      <c r="N197" s="81">
        <v>1.1000000000000001</v>
      </c>
      <c r="O197" s="271">
        <v>1.4</v>
      </c>
      <c r="P197" s="81">
        <v>1.3</v>
      </c>
      <c r="Q197" s="81">
        <v>1.4</v>
      </c>
      <c r="R197" s="271">
        <v>0.7</v>
      </c>
      <c r="S197" s="81">
        <v>0.8</v>
      </c>
      <c r="T197" s="81">
        <v>0.7</v>
      </c>
      <c r="U197" s="271" t="s">
        <v>37</v>
      </c>
      <c r="V197" s="81" t="s">
        <v>37</v>
      </c>
      <c r="W197" s="81" t="s">
        <v>37</v>
      </c>
      <c r="X197" s="271" t="s">
        <v>37</v>
      </c>
      <c r="Y197" s="81" t="s">
        <v>37</v>
      </c>
      <c r="Z197" s="81" t="s">
        <v>37</v>
      </c>
      <c r="AA197" s="271" t="s">
        <v>37</v>
      </c>
      <c r="AB197" s="271" t="s">
        <v>37</v>
      </c>
      <c r="AC197" s="271" t="s">
        <v>37</v>
      </c>
    </row>
    <row r="198" spans="2:44" x14ac:dyDescent="0.3">
      <c r="B198" s="318" t="s">
        <v>131</v>
      </c>
      <c r="C198" s="277">
        <v>1.4</v>
      </c>
      <c r="D198" s="278">
        <v>1.4</v>
      </c>
      <c r="E198" s="278">
        <v>1.4</v>
      </c>
      <c r="F198" s="271">
        <v>1.4</v>
      </c>
      <c r="G198" s="81">
        <v>1.6</v>
      </c>
      <c r="H198" s="81">
        <v>1.3</v>
      </c>
      <c r="I198" s="271">
        <v>1.5</v>
      </c>
      <c r="J198" s="81">
        <v>1.7</v>
      </c>
      <c r="K198" s="81">
        <v>1.4</v>
      </c>
      <c r="L198" s="271">
        <v>1.6</v>
      </c>
      <c r="M198" s="81">
        <v>1.8</v>
      </c>
      <c r="N198" s="81">
        <v>1.5</v>
      </c>
      <c r="O198" s="271">
        <v>1.8</v>
      </c>
      <c r="P198" s="81">
        <v>1.9</v>
      </c>
      <c r="Q198" s="81">
        <v>1.7</v>
      </c>
      <c r="R198" s="271">
        <v>1</v>
      </c>
      <c r="S198" s="81">
        <v>1</v>
      </c>
      <c r="T198" s="81">
        <v>0.9</v>
      </c>
      <c r="U198" s="271" t="s">
        <v>37</v>
      </c>
      <c r="V198" s="81" t="s">
        <v>37</v>
      </c>
      <c r="W198" s="81" t="s">
        <v>37</v>
      </c>
      <c r="X198" s="271" t="s">
        <v>37</v>
      </c>
      <c r="Y198" s="81" t="s">
        <v>37</v>
      </c>
      <c r="Z198" s="81" t="s">
        <v>37</v>
      </c>
      <c r="AA198" s="271" t="s">
        <v>37</v>
      </c>
      <c r="AB198" s="271" t="s">
        <v>37</v>
      </c>
      <c r="AC198" s="271" t="s">
        <v>37</v>
      </c>
    </row>
    <row r="199" spans="2:44" x14ac:dyDescent="0.3">
      <c r="B199" s="288"/>
      <c r="C199" s="348">
        <v>2015</v>
      </c>
      <c r="D199" s="348"/>
      <c r="E199" s="348"/>
      <c r="F199" s="348">
        <v>2016</v>
      </c>
      <c r="G199" s="348"/>
      <c r="H199" s="348"/>
      <c r="I199" s="348">
        <v>2017</v>
      </c>
      <c r="J199" s="348"/>
      <c r="K199" s="348"/>
      <c r="L199" s="348">
        <v>2018</v>
      </c>
      <c r="M199" s="348"/>
      <c r="N199" s="348"/>
      <c r="O199" s="348">
        <v>2019</v>
      </c>
      <c r="P199" s="348"/>
      <c r="Q199" s="348"/>
      <c r="R199" s="348">
        <v>2020</v>
      </c>
      <c r="S199" s="348"/>
      <c r="T199" s="348"/>
      <c r="U199" s="348">
        <v>2021</v>
      </c>
      <c r="V199" s="348"/>
      <c r="W199" s="348"/>
      <c r="X199" s="348">
        <v>2022</v>
      </c>
      <c r="Y199" s="348"/>
      <c r="Z199" s="348"/>
      <c r="AA199" s="348" t="s">
        <v>402</v>
      </c>
      <c r="AB199" s="348"/>
      <c r="AC199" s="348"/>
    </row>
    <row r="200" spans="2:44" x14ac:dyDescent="0.3">
      <c r="B200" s="289"/>
      <c r="C200" s="290" t="s">
        <v>27</v>
      </c>
      <c r="D200" s="290" t="s">
        <v>24</v>
      </c>
      <c r="E200" s="290" t="s">
        <v>23</v>
      </c>
      <c r="F200" s="290" t="s">
        <v>27</v>
      </c>
      <c r="G200" s="290" t="s">
        <v>24</v>
      </c>
      <c r="H200" s="290" t="s">
        <v>23</v>
      </c>
      <c r="I200" s="290" t="s">
        <v>27</v>
      </c>
      <c r="J200" s="290" t="s">
        <v>24</v>
      </c>
      <c r="K200" s="290" t="s">
        <v>23</v>
      </c>
      <c r="L200" s="290" t="s">
        <v>27</v>
      </c>
      <c r="M200" s="290" t="s">
        <v>24</v>
      </c>
      <c r="N200" s="290" t="s">
        <v>23</v>
      </c>
      <c r="O200" s="290" t="s">
        <v>27</v>
      </c>
      <c r="P200" s="290" t="s">
        <v>24</v>
      </c>
      <c r="Q200" s="290" t="s">
        <v>23</v>
      </c>
      <c r="R200" s="290" t="s">
        <v>27</v>
      </c>
      <c r="S200" s="290" t="s">
        <v>24</v>
      </c>
      <c r="T200" s="290" t="s">
        <v>23</v>
      </c>
      <c r="U200" s="290" t="s">
        <v>27</v>
      </c>
      <c r="V200" s="290" t="s">
        <v>24</v>
      </c>
      <c r="W200" s="290" t="s">
        <v>23</v>
      </c>
      <c r="X200" s="290" t="s">
        <v>27</v>
      </c>
      <c r="Y200" s="290" t="s">
        <v>24</v>
      </c>
      <c r="Z200" s="290" t="s">
        <v>23</v>
      </c>
      <c r="AA200" s="290" t="s">
        <v>27</v>
      </c>
      <c r="AB200" s="290" t="s">
        <v>24</v>
      </c>
      <c r="AC200" s="290" t="s">
        <v>23</v>
      </c>
    </row>
    <row r="201" spans="2:44" x14ac:dyDescent="0.3">
      <c r="B201" s="274" t="s">
        <v>132</v>
      </c>
      <c r="C201" s="277">
        <v>3.1</v>
      </c>
      <c r="D201" s="278">
        <v>3.2</v>
      </c>
      <c r="E201" s="278">
        <v>2.9</v>
      </c>
      <c r="F201" s="271">
        <v>2.7</v>
      </c>
      <c r="G201" s="81">
        <v>2.8</v>
      </c>
      <c r="H201" s="81">
        <v>2.6</v>
      </c>
      <c r="I201" s="271">
        <v>2.9</v>
      </c>
      <c r="J201" s="81">
        <v>3.1</v>
      </c>
      <c r="K201" s="81">
        <v>2.7</v>
      </c>
      <c r="L201" s="271">
        <v>2.8</v>
      </c>
      <c r="M201" s="81">
        <v>2.9</v>
      </c>
      <c r="N201" s="81">
        <v>2.6</v>
      </c>
      <c r="O201" s="271">
        <v>2.7</v>
      </c>
      <c r="P201" s="81">
        <v>2.7</v>
      </c>
      <c r="Q201" s="81">
        <v>2.7</v>
      </c>
      <c r="R201" s="271">
        <v>2.6</v>
      </c>
      <c r="S201" s="81">
        <v>2.7</v>
      </c>
      <c r="T201" s="81">
        <v>2.5</v>
      </c>
      <c r="U201" s="271" t="s">
        <v>37</v>
      </c>
      <c r="V201" s="81" t="s">
        <v>37</v>
      </c>
      <c r="W201" s="81" t="s">
        <v>37</v>
      </c>
      <c r="X201" s="271" t="s">
        <v>37</v>
      </c>
      <c r="Y201" s="81" t="s">
        <v>37</v>
      </c>
      <c r="Z201" s="81" t="s">
        <v>37</v>
      </c>
      <c r="AA201" s="271" t="s">
        <v>37</v>
      </c>
      <c r="AB201" s="271" t="s">
        <v>37</v>
      </c>
      <c r="AC201" s="271" t="s">
        <v>37</v>
      </c>
    </row>
    <row r="202" spans="2:44" x14ac:dyDescent="0.3">
      <c r="B202" s="274" t="s">
        <v>445</v>
      </c>
      <c r="C202" s="277">
        <v>17.100000000000001</v>
      </c>
      <c r="D202" s="278">
        <v>16.7</v>
      </c>
      <c r="E202" s="278">
        <v>17.5</v>
      </c>
      <c r="F202" s="271">
        <v>16.7</v>
      </c>
      <c r="G202" s="81">
        <v>16.2</v>
      </c>
      <c r="H202" s="81">
        <v>17.100000000000001</v>
      </c>
      <c r="I202" s="271">
        <v>16.899999999999999</v>
      </c>
      <c r="J202" s="81">
        <v>16.5</v>
      </c>
      <c r="K202" s="81">
        <v>17.3</v>
      </c>
      <c r="L202" s="271">
        <v>14.3</v>
      </c>
      <c r="M202" s="81">
        <v>14.1</v>
      </c>
      <c r="N202" s="81">
        <v>14.6</v>
      </c>
      <c r="O202" s="271">
        <v>14.9</v>
      </c>
      <c r="P202" s="81">
        <v>14.5</v>
      </c>
      <c r="Q202" s="81">
        <v>15.2</v>
      </c>
      <c r="R202" s="271">
        <v>13.2</v>
      </c>
      <c r="S202" s="81">
        <v>12.9</v>
      </c>
      <c r="T202" s="81">
        <v>13.6</v>
      </c>
      <c r="U202" s="271">
        <v>15.7</v>
      </c>
      <c r="V202" s="81">
        <v>15.2</v>
      </c>
      <c r="W202" s="81">
        <v>16</v>
      </c>
      <c r="X202" s="271">
        <v>12.5</v>
      </c>
      <c r="Y202" s="81">
        <v>12.3</v>
      </c>
      <c r="Z202" s="81">
        <v>12.8</v>
      </c>
      <c r="AA202" s="271">
        <f>X202-U202</f>
        <v>-3.1999999999999993</v>
      </c>
      <c r="AB202" s="271">
        <f t="shared" ref="AB202:AC207" si="33">Y202-V202</f>
        <v>-2.8999999999999986</v>
      </c>
      <c r="AC202" s="271">
        <f t="shared" si="33"/>
        <v>-3.1999999999999993</v>
      </c>
    </row>
    <row r="203" spans="2:44" x14ac:dyDescent="0.3">
      <c r="B203" s="274" t="s">
        <v>133</v>
      </c>
      <c r="C203" s="277">
        <v>19.600000000000001</v>
      </c>
      <c r="D203" s="278">
        <v>19.399999999999999</v>
      </c>
      <c r="E203" s="281">
        <v>20</v>
      </c>
      <c r="F203" s="271">
        <v>18.899999999999999</v>
      </c>
      <c r="G203" s="81">
        <v>18.7</v>
      </c>
      <c r="H203" s="81">
        <v>19</v>
      </c>
      <c r="I203" s="271">
        <v>18</v>
      </c>
      <c r="J203" s="81">
        <v>18</v>
      </c>
      <c r="K203" s="81">
        <v>18.100000000000001</v>
      </c>
      <c r="L203" s="271">
        <v>14.7</v>
      </c>
      <c r="M203" s="81">
        <v>14.9</v>
      </c>
      <c r="N203" s="81">
        <v>14.5</v>
      </c>
      <c r="O203" s="271">
        <v>16.600000000000001</v>
      </c>
      <c r="P203" s="81">
        <v>16.7</v>
      </c>
      <c r="Q203" s="81">
        <v>16.5</v>
      </c>
      <c r="R203" s="271">
        <v>13.4</v>
      </c>
      <c r="S203" s="81">
        <v>13.1</v>
      </c>
      <c r="T203" s="81">
        <v>13.9</v>
      </c>
      <c r="U203" s="271">
        <v>18.100000000000001</v>
      </c>
      <c r="V203" s="81">
        <v>18</v>
      </c>
      <c r="W203" s="81">
        <v>18.2</v>
      </c>
      <c r="X203" s="271">
        <v>12.3</v>
      </c>
      <c r="Y203" s="81">
        <v>12.3</v>
      </c>
      <c r="Z203" s="81">
        <v>12.2</v>
      </c>
      <c r="AA203" s="271">
        <f t="shared" ref="AA203:AA207" si="34">X203-U203</f>
        <v>-5.8000000000000007</v>
      </c>
      <c r="AB203" s="271">
        <f t="shared" si="33"/>
        <v>-5.6999999999999993</v>
      </c>
      <c r="AC203" s="271">
        <f t="shared" si="33"/>
        <v>-6</v>
      </c>
    </row>
    <row r="204" spans="2:44" x14ac:dyDescent="0.3">
      <c r="B204" s="274" t="s">
        <v>134</v>
      </c>
      <c r="C204" s="277">
        <v>16.100000000000001</v>
      </c>
      <c r="D204" s="278">
        <v>15.7</v>
      </c>
      <c r="E204" s="278">
        <v>16.5</v>
      </c>
      <c r="F204" s="271">
        <v>15.7</v>
      </c>
      <c r="G204" s="81">
        <v>15.3</v>
      </c>
      <c r="H204" s="81">
        <v>16.100000000000001</v>
      </c>
      <c r="I204" s="271">
        <v>15.9</v>
      </c>
      <c r="J204" s="81">
        <v>15.8</v>
      </c>
      <c r="K204" s="81">
        <v>16</v>
      </c>
      <c r="L204" s="271">
        <v>13.5</v>
      </c>
      <c r="M204" s="81">
        <v>13.2</v>
      </c>
      <c r="N204" s="81">
        <v>13.9</v>
      </c>
      <c r="O204" s="271">
        <v>13.9</v>
      </c>
      <c r="P204" s="81">
        <v>13.4</v>
      </c>
      <c r="Q204" s="81">
        <v>14.3</v>
      </c>
      <c r="R204" s="271">
        <v>12.4</v>
      </c>
      <c r="S204" s="81">
        <v>12.3</v>
      </c>
      <c r="T204" s="81">
        <v>12.6</v>
      </c>
      <c r="U204" s="271">
        <v>14.5</v>
      </c>
      <c r="V204" s="81">
        <v>14.2</v>
      </c>
      <c r="W204" s="81">
        <v>15.2</v>
      </c>
      <c r="X204" s="271">
        <v>11.9</v>
      </c>
      <c r="Y204" s="81">
        <v>11.7</v>
      </c>
      <c r="Z204" s="81">
        <v>12.1</v>
      </c>
      <c r="AA204" s="271">
        <f t="shared" si="34"/>
        <v>-2.5999999999999996</v>
      </c>
      <c r="AB204" s="271">
        <f t="shared" si="33"/>
        <v>-2.5</v>
      </c>
      <c r="AC204" s="271">
        <f t="shared" si="33"/>
        <v>-3.0999999999999996</v>
      </c>
    </row>
    <row r="205" spans="2:44" x14ac:dyDescent="0.3">
      <c r="B205" s="274" t="s">
        <v>135</v>
      </c>
      <c r="C205" s="277">
        <v>18.7</v>
      </c>
      <c r="D205" s="278">
        <v>18.100000000000001</v>
      </c>
      <c r="E205" s="278">
        <v>19.2</v>
      </c>
      <c r="F205" s="271">
        <v>19.3</v>
      </c>
      <c r="G205" s="81">
        <v>17.899999999999999</v>
      </c>
      <c r="H205" s="81">
        <v>20.2</v>
      </c>
      <c r="I205" s="271">
        <v>20.8</v>
      </c>
      <c r="J205" s="81">
        <v>19.600000000000001</v>
      </c>
      <c r="K205" s="81">
        <v>22.1</v>
      </c>
      <c r="L205" s="271">
        <v>18.5</v>
      </c>
      <c r="M205" s="81">
        <v>17.600000000000001</v>
      </c>
      <c r="N205" s="81">
        <v>19.100000000000001</v>
      </c>
      <c r="O205" s="271">
        <v>16.7</v>
      </c>
      <c r="P205" s="81">
        <v>16.600000000000001</v>
      </c>
      <c r="Q205" s="81">
        <v>16.7</v>
      </c>
      <c r="R205" s="271">
        <v>17.399999999999999</v>
      </c>
      <c r="S205" s="81">
        <v>17.100000000000001</v>
      </c>
      <c r="T205" s="81">
        <v>17.5</v>
      </c>
      <c r="U205" s="271">
        <v>16.7</v>
      </c>
      <c r="V205" s="81">
        <v>16.3</v>
      </c>
      <c r="W205" s="81">
        <v>17</v>
      </c>
      <c r="X205" s="271">
        <v>15.5</v>
      </c>
      <c r="Y205" s="81">
        <v>15.6</v>
      </c>
      <c r="Z205" s="81">
        <v>15.5</v>
      </c>
      <c r="AA205" s="271">
        <f t="shared" si="34"/>
        <v>-1.1999999999999993</v>
      </c>
      <c r="AB205" s="271">
        <f t="shared" si="33"/>
        <v>-0.70000000000000107</v>
      </c>
      <c r="AC205" s="271">
        <f t="shared" si="33"/>
        <v>-1.5</v>
      </c>
    </row>
    <row r="206" spans="2:44" x14ac:dyDescent="0.3">
      <c r="B206" s="274" t="s">
        <v>136</v>
      </c>
      <c r="C206" s="277">
        <v>31.3</v>
      </c>
      <c r="D206" s="278">
        <v>31.2</v>
      </c>
      <c r="E206" s="278">
        <v>32.6</v>
      </c>
      <c r="F206" s="271">
        <v>30.6</v>
      </c>
      <c r="G206" s="81">
        <v>30.2</v>
      </c>
      <c r="H206" s="81">
        <v>31.4</v>
      </c>
      <c r="I206" s="271">
        <v>33.1</v>
      </c>
      <c r="J206" s="81">
        <v>1.7</v>
      </c>
      <c r="K206" s="81">
        <v>34.6</v>
      </c>
      <c r="L206" s="271">
        <v>26.8</v>
      </c>
      <c r="M206" s="81">
        <v>25.8</v>
      </c>
      <c r="N206" s="81">
        <v>28.3</v>
      </c>
      <c r="O206" s="271">
        <v>24.4</v>
      </c>
      <c r="P206" s="81">
        <v>24.2</v>
      </c>
      <c r="Q206" s="81">
        <v>24.7</v>
      </c>
      <c r="R206" s="271">
        <v>26.4</v>
      </c>
      <c r="S206" s="81">
        <v>26.4</v>
      </c>
      <c r="T206" s="81">
        <v>26.9</v>
      </c>
      <c r="U206" s="271">
        <v>31.3</v>
      </c>
      <c r="V206" s="81">
        <v>31.2</v>
      </c>
      <c r="W206" s="81">
        <v>31.3</v>
      </c>
      <c r="X206" s="271">
        <v>21.5</v>
      </c>
      <c r="Y206" s="81">
        <v>21.2</v>
      </c>
      <c r="Z206" s="81">
        <v>21.8</v>
      </c>
      <c r="AA206" s="271">
        <f t="shared" si="34"/>
        <v>-9.8000000000000007</v>
      </c>
      <c r="AB206" s="271">
        <f t="shared" si="33"/>
        <v>-10</v>
      </c>
      <c r="AC206" s="271">
        <f t="shared" si="33"/>
        <v>-9.5</v>
      </c>
    </row>
    <row r="207" spans="2:44" x14ac:dyDescent="0.3">
      <c r="B207" s="274" t="s">
        <v>137</v>
      </c>
      <c r="C207" s="280">
        <v>16</v>
      </c>
      <c r="D207" s="278">
        <v>15.6</v>
      </c>
      <c r="E207" s="278">
        <v>16.3</v>
      </c>
      <c r="F207" s="271">
        <v>15.6</v>
      </c>
      <c r="G207" s="81">
        <v>15.1</v>
      </c>
      <c r="H207" s="81">
        <v>16</v>
      </c>
      <c r="I207" s="271">
        <v>15.9</v>
      </c>
      <c r="J207" s="81">
        <v>15.7</v>
      </c>
      <c r="K207" s="81">
        <v>16.2</v>
      </c>
      <c r="L207" s="271">
        <v>13.5</v>
      </c>
      <c r="M207" s="81">
        <v>13.2</v>
      </c>
      <c r="N207" s="81">
        <v>13.9</v>
      </c>
      <c r="O207" s="271">
        <v>14</v>
      </c>
      <c r="P207" s="81">
        <v>13.6</v>
      </c>
      <c r="Q207" s="81">
        <v>14.3</v>
      </c>
      <c r="R207" s="271">
        <v>12.6</v>
      </c>
      <c r="S207" s="81">
        <v>12.4</v>
      </c>
      <c r="T207" s="81">
        <v>12.8</v>
      </c>
      <c r="U207" s="271">
        <v>14.3</v>
      </c>
      <c r="V207" s="81">
        <v>14.1</v>
      </c>
      <c r="W207" s="81">
        <v>14.6</v>
      </c>
      <c r="X207" s="271">
        <v>11.9</v>
      </c>
      <c r="Y207" s="81">
        <v>11.8</v>
      </c>
      <c r="Z207" s="81">
        <v>12</v>
      </c>
      <c r="AA207" s="271">
        <f t="shared" si="34"/>
        <v>-2.4000000000000004</v>
      </c>
      <c r="AB207" s="271">
        <f t="shared" si="33"/>
        <v>-2.2999999999999989</v>
      </c>
      <c r="AC207" s="271">
        <f t="shared" si="33"/>
        <v>-2.5999999999999996</v>
      </c>
    </row>
    <row r="208" spans="2:44" x14ac:dyDescent="0.3">
      <c r="B208" s="6" t="s">
        <v>17</v>
      </c>
      <c r="C208" s="42"/>
      <c r="D208" s="41"/>
      <c r="E208" s="41"/>
      <c r="F208" s="42"/>
      <c r="G208" s="41"/>
      <c r="H208" s="41"/>
      <c r="I208" s="42"/>
      <c r="J208" s="41"/>
      <c r="K208" s="41"/>
      <c r="L208" s="42"/>
      <c r="M208" s="41"/>
      <c r="N208" s="41"/>
      <c r="O208" s="42"/>
      <c r="P208" s="41"/>
      <c r="Q208" s="41"/>
      <c r="R208" s="1"/>
      <c r="AC208" s="63"/>
      <c r="AD208" s="64"/>
      <c r="AE208" s="61"/>
      <c r="AF208" s="61"/>
      <c r="AG208" s="61"/>
      <c r="AH208" s="61"/>
      <c r="AI208" s="61"/>
      <c r="AJ208" s="61"/>
      <c r="AK208" s="61"/>
      <c r="AL208" s="61"/>
      <c r="AM208" s="61"/>
      <c r="AN208" s="61"/>
      <c r="AO208" s="61"/>
      <c r="AP208" s="61"/>
      <c r="AQ208" s="61"/>
      <c r="AR208" s="62"/>
    </row>
    <row r="209" spans="1:44" x14ac:dyDescent="0.3">
      <c r="B209" s="6" t="s">
        <v>358</v>
      </c>
      <c r="C209" s="1"/>
      <c r="F209" s="1"/>
      <c r="I209" s="1"/>
      <c r="L209" s="1"/>
      <c r="O209" s="1"/>
      <c r="R209" s="1"/>
      <c r="AC209" s="63"/>
      <c r="AD209" s="64"/>
      <c r="AE209" s="61"/>
      <c r="AF209" s="61"/>
      <c r="AG209" s="61"/>
      <c r="AH209" s="61"/>
      <c r="AI209" s="61"/>
      <c r="AJ209" s="61"/>
      <c r="AK209" s="61"/>
      <c r="AL209" s="61"/>
      <c r="AM209" s="61"/>
      <c r="AN209" s="61"/>
      <c r="AO209" s="61"/>
      <c r="AP209" s="61"/>
      <c r="AQ209" s="61"/>
      <c r="AR209" s="62"/>
    </row>
    <row r="210" spans="1:44" x14ac:dyDescent="0.3">
      <c r="B210" s="2"/>
      <c r="AC210" s="63"/>
      <c r="AD210" s="64"/>
      <c r="AE210" s="61"/>
      <c r="AF210" s="61"/>
      <c r="AG210" s="61"/>
      <c r="AH210" s="61"/>
      <c r="AI210" s="61"/>
      <c r="AJ210" s="61"/>
      <c r="AK210" s="61"/>
      <c r="AL210" s="61"/>
      <c r="AM210" s="61"/>
      <c r="AN210" s="61"/>
      <c r="AO210" s="61"/>
      <c r="AP210" s="61"/>
      <c r="AQ210" s="61"/>
      <c r="AR210" s="62"/>
    </row>
    <row r="211" spans="1:44" x14ac:dyDescent="0.3">
      <c r="B211" s="2"/>
    </row>
    <row r="212" spans="1:44" x14ac:dyDescent="0.3">
      <c r="I212" s="22"/>
      <c r="R212" s="59"/>
      <c r="S212" s="59"/>
      <c r="T212" s="60"/>
      <c r="U212" s="60"/>
    </row>
    <row r="213" spans="1:44" ht="17.25" thickBot="1" x14ac:dyDescent="0.35">
      <c r="A213" s="397"/>
      <c r="B213" s="3" t="s">
        <v>465</v>
      </c>
      <c r="I213" s="3"/>
      <c r="R213" s="59"/>
      <c r="S213" s="59"/>
      <c r="T213" s="60"/>
      <c r="U213" s="60"/>
    </row>
    <row r="214" spans="1:44" ht="45.75" customHeight="1" thickBot="1" x14ac:dyDescent="0.35">
      <c r="A214" s="403"/>
      <c r="B214" s="33" t="s">
        <v>344</v>
      </c>
      <c r="C214" s="52" t="s">
        <v>138</v>
      </c>
      <c r="R214" s="58"/>
      <c r="S214" s="58"/>
      <c r="T214" s="58"/>
      <c r="U214" s="58"/>
    </row>
    <row r="215" spans="1:44" ht="17.25" thickBot="1" x14ac:dyDescent="0.35">
      <c r="B215" s="34" t="s">
        <v>139</v>
      </c>
      <c r="C215" s="68">
        <v>300</v>
      </c>
      <c r="K215" s="86"/>
      <c r="O215" s="58"/>
      <c r="P215" s="58"/>
    </row>
    <row r="216" spans="1:44" ht="17.25" thickBot="1" x14ac:dyDescent="0.35">
      <c r="B216" s="35" t="s">
        <v>140</v>
      </c>
      <c r="C216" s="68">
        <v>216</v>
      </c>
      <c r="K216" s="86"/>
    </row>
    <row r="217" spans="1:44" ht="17.25" thickBot="1" x14ac:dyDescent="0.35">
      <c r="B217" s="26" t="s">
        <v>143</v>
      </c>
      <c r="C217" s="68">
        <v>213</v>
      </c>
      <c r="K217" s="86"/>
    </row>
    <row r="218" spans="1:44" ht="17.25" thickBot="1" x14ac:dyDescent="0.35">
      <c r="B218" s="26" t="s">
        <v>142</v>
      </c>
      <c r="C218" s="68">
        <v>65</v>
      </c>
      <c r="K218" s="86"/>
    </row>
    <row r="219" spans="1:44" ht="17.25" thickBot="1" x14ac:dyDescent="0.35">
      <c r="B219" s="35" t="s">
        <v>141</v>
      </c>
      <c r="C219" s="68">
        <v>143</v>
      </c>
      <c r="K219" s="86"/>
    </row>
    <row r="220" spans="1:44" ht="17.25" thickBot="1" x14ac:dyDescent="0.35">
      <c r="B220" s="26" t="s">
        <v>303</v>
      </c>
      <c r="C220" s="68">
        <v>97</v>
      </c>
      <c r="K220" s="86"/>
    </row>
    <row r="221" spans="1:44" ht="17.25" thickBot="1" x14ac:dyDescent="0.35">
      <c r="B221" s="26" t="s">
        <v>348</v>
      </c>
      <c r="C221" s="68">
        <v>53</v>
      </c>
      <c r="K221" s="86"/>
    </row>
    <row r="222" spans="1:44" ht="17.25" thickBot="1" x14ac:dyDescent="0.35">
      <c r="B222" s="26" t="s">
        <v>446</v>
      </c>
      <c r="C222" s="68">
        <v>43</v>
      </c>
      <c r="K222" s="86"/>
    </row>
    <row r="223" spans="1:44" ht="17.25" thickBot="1" x14ac:dyDescent="0.35">
      <c r="B223" s="35" t="s">
        <v>412</v>
      </c>
      <c r="C223" s="51">
        <v>153</v>
      </c>
      <c r="K223" s="86"/>
    </row>
    <row r="224" spans="1:44" x14ac:dyDescent="0.3">
      <c r="B224" s="23" t="s">
        <v>723</v>
      </c>
      <c r="C224" s="36"/>
    </row>
    <row r="226" spans="1:15" x14ac:dyDescent="0.3">
      <c r="A226" s="397"/>
      <c r="B226" s="5" t="s">
        <v>696</v>
      </c>
    </row>
    <row r="227" spans="1:15" x14ac:dyDescent="0.3">
      <c r="M227" s="4"/>
    </row>
    <row r="228" spans="1:15" x14ac:dyDescent="0.3">
      <c r="M228" s="1"/>
      <c r="N228" s="1"/>
    </row>
    <row r="229" spans="1:15" x14ac:dyDescent="0.3">
      <c r="M229" s="22"/>
    </row>
    <row r="230" spans="1:15" x14ac:dyDescent="0.3">
      <c r="M230" s="22"/>
    </row>
    <row r="231" spans="1:15" x14ac:dyDescent="0.3">
      <c r="M231" s="22"/>
    </row>
    <row r="232" spans="1:15" ht="49.5" x14ac:dyDescent="0.3">
      <c r="I232" s="69" t="s">
        <v>413</v>
      </c>
      <c r="J232" s="70" t="s">
        <v>306</v>
      </c>
      <c r="K232" s="71" t="s">
        <v>414</v>
      </c>
      <c r="M232" s="87"/>
      <c r="N232" s="88"/>
      <c r="O232" s="89"/>
    </row>
    <row r="233" spans="1:15" x14ac:dyDescent="0.3">
      <c r="I233" s="8" t="s">
        <v>139</v>
      </c>
      <c r="J233" s="16">
        <v>300</v>
      </c>
      <c r="K233" s="72">
        <f t="shared" ref="K233:K242" si="35">J233/$J$242</f>
        <v>0.23382696804364769</v>
      </c>
      <c r="O233" s="90"/>
    </row>
    <row r="234" spans="1:15" x14ac:dyDescent="0.3">
      <c r="I234" s="8" t="s">
        <v>140</v>
      </c>
      <c r="J234" s="16">
        <v>216</v>
      </c>
      <c r="K234" s="72">
        <f t="shared" si="35"/>
        <v>0.16835541699142634</v>
      </c>
      <c r="O234" s="90"/>
    </row>
    <row r="235" spans="1:15" x14ac:dyDescent="0.3">
      <c r="I235" s="8" t="s">
        <v>143</v>
      </c>
      <c r="J235" s="16">
        <v>213</v>
      </c>
      <c r="K235" s="72">
        <f t="shared" si="35"/>
        <v>0.16601714731098988</v>
      </c>
      <c r="O235" s="90"/>
    </row>
    <row r="236" spans="1:15" x14ac:dyDescent="0.3">
      <c r="I236" s="8" t="s">
        <v>142</v>
      </c>
      <c r="J236" s="16">
        <v>65</v>
      </c>
      <c r="K236" s="72">
        <f t="shared" si="35"/>
        <v>5.0662509742790338E-2</v>
      </c>
      <c r="O236" s="90"/>
    </row>
    <row r="237" spans="1:15" x14ac:dyDescent="0.3">
      <c r="I237" s="8" t="s">
        <v>141</v>
      </c>
      <c r="J237" s="16">
        <v>143</v>
      </c>
      <c r="K237" s="72">
        <f t="shared" si="35"/>
        <v>0.11145752143413874</v>
      </c>
      <c r="O237" s="90"/>
    </row>
    <row r="238" spans="1:15" x14ac:dyDescent="0.3">
      <c r="I238" s="8" t="s">
        <v>303</v>
      </c>
      <c r="J238" s="73">
        <v>97</v>
      </c>
      <c r="K238" s="72">
        <f t="shared" si="35"/>
        <v>7.5604053000779423E-2</v>
      </c>
      <c r="N238" s="91"/>
      <c r="O238" s="90"/>
    </row>
    <row r="239" spans="1:15" x14ac:dyDescent="0.3">
      <c r="I239" s="8" t="s">
        <v>348</v>
      </c>
      <c r="J239" s="16">
        <v>53</v>
      </c>
      <c r="K239" s="72">
        <f t="shared" si="35"/>
        <v>4.1309431021044424E-2</v>
      </c>
      <c r="O239" s="90"/>
    </row>
    <row r="240" spans="1:15" x14ac:dyDescent="0.3">
      <c r="I240" s="8" t="s">
        <v>446</v>
      </c>
      <c r="J240" s="16">
        <v>43</v>
      </c>
      <c r="K240" s="72">
        <f t="shared" si="35"/>
        <v>3.3515198752922838E-2</v>
      </c>
      <c r="O240" s="90"/>
    </row>
    <row r="241" spans="1:15" x14ac:dyDescent="0.3">
      <c r="I241" s="8" t="s">
        <v>412</v>
      </c>
      <c r="J241" s="16">
        <v>153</v>
      </c>
      <c r="K241" s="72">
        <f t="shared" si="35"/>
        <v>0.11925175370226032</v>
      </c>
      <c r="O241" s="90"/>
    </row>
    <row r="242" spans="1:15" x14ac:dyDescent="0.3">
      <c r="B242" s="21" t="s">
        <v>723</v>
      </c>
      <c r="I242" s="8" t="s">
        <v>415</v>
      </c>
      <c r="J242" s="74">
        <f>SUM(J233:J241)</f>
        <v>1283</v>
      </c>
      <c r="K242" s="72">
        <f t="shared" si="35"/>
        <v>1</v>
      </c>
      <c r="M242" s="92"/>
      <c r="N242" s="10"/>
      <c r="O242" s="10"/>
    </row>
    <row r="244" spans="1:15" x14ac:dyDescent="0.3">
      <c r="I244" s="21"/>
    </row>
    <row r="245" spans="1:15" x14ac:dyDescent="0.3">
      <c r="B245" s="2"/>
      <c r="I245" s="22"/>
    </row>
    <row r="246" spans="1:15" x14ac:dyDescent="0.3">
      <c r="A246" s="397"/>
      <c r="B246" s="1" t="s">
        <v>424</v>
      </c>
      <c r="I246" s="22"/>
    </row>
    <row r="247" spans="1:15" x14ac:dyDescent="0.3">
      <c r="A247" s="404"/>
      <c r="B247" s="2"/>
      <c r="I247" s="22"/>
    </row>
    <row r="248" spans="1:15" x14ac:dyDescent="0.3">
      <c r="B248" s="2"/>
      <c r="I248" s="22"/>
      <c r="L248" s="4" t="s">
        <v>447</v>
      </c>
    </row>
    <row r="249" spans="1:15" ht="49.5" x14ac:dyDescent="0.3">
      <c r="B249" s="2"/>
      <c r="I249" s="24" t="s">
        <v>144</v>
      </c>
      <c r="J249" s="7" t="s">
        <v>294</v>
      </c>
      <c r="L249" s="7" t="s">
        <v>448</v>
      </c>
      <c r="M249" s="7" t="s">
        <v>306</v>
      </c>
      <c r="O249" s="31"/>
    </row>
    <row r="250" spans="1:15" x14ac:dyDescent="0.3">
      <c r="B250" s="2"/>
      <c r="I250" s="25" t="s">
        <v>145</v>
      </c>
      <c r="J250" s="8">
        <v>146</v>
      </c>
      <c r="K250" s="83">
        <f>J250/$J$260</f>
        <v>0.43843843843843844</v>
      </c>
      <c r="L250" s="8" t="s">
        <v>145</v>
      </c>
      <c r="M250" s="8">
        <v>249</v>
      </c>
      <c r="N250" s="2">
        <f>M250/$M$255</f>
        <v>0.54845814977973573</v>
      </c>
      <c r="O250" s="31"/>
    </row>
    <row r="251" spans="1:15" x14ac:dyDescent="0.3">
      <c r="B251" s="2"/>
      <c r="I251" s="25" t="s">
        <v>146</v>
      </c>
      <c r="J251" s="8">
        <v>99</v>
      </c>
      <c r="K251" s="83">
        <f t="shared" ref="K251:K256" si="36">J251/$J$260</f>
        <v>0.29729729729729731</v>
      </c>
      <c r="L251" s="8" t="s">
        <v>146</v>
      </c>
      <c r="M251" s="8">
        <v>114</v>
      </c>
      <c r="N251" s="2">
        <f t="shared" ref="N251:N254" si="37">M251/$M$255</f>
        <v>0.25110132158590309</v>
      </c>
      <c r="O251" s="31"/>
    </row>
    <row r="252" spans="1:15" x14ac:dyDescent="0.3">
      <c r="B252" s="2"/>
      <c r="I252" s="25" t="s">
        <v>416</v>
      </c>
      <c r="J252" s="8">
        <v>38</v>
      </c>
      <c r="K252" s="83">
        <f t="shared" si="36"/>
        <v>0.11411411411411411</v>
      </c>
      <c r="L252" s="8" t="s">
        <v>416</v>
      </c>
      <c r="M252" s="8">
        <v>44</v>
      </c>
      <c r="N252" s="2">
        <f t="shared" si="37"/>
        <v>9.6916299559471369E-2</v>
      </c>
      <c r="O252" s="31"/>
    </row>
    <row r="253" spans="1:15" x14ac:dyDescent="0.3">
      <c r="B253" s="2"/>
      <c r="I253" s="25" t="s">
        <v>417</v>
      </c>
      <c r="J253" s="8">
        <v>29</v>
      </c>
      <c r="K253" s="83">
        <f t="shared" si="36"/>
        <v>8.7087087087087081E-2</v>
      </c>
      <c r="L253" s="8" t="s">
        <v>417</v>
      </c>
      <c r="M253" s="8">
        <v>45</v>
      </c>
      <c r="N253" s="2">
        <f t="shared" si="37"/>
        <v>9.9118942731277526E-2</v>
      </c>
      <c r="O253" s="31"/>
    </row>
    <row r="254" spans="1:15" x14ac:dyDescent="0.3">
      <c r="B254" s="2"/>
      <c r="I254" s="8" t="s">
        <v>449</v>
      </c>
      <c r="J254" s="8">
        <v>2</v>
      </c>
      <c r="K254" s="83">
        <f t="shared" si="36"/>
        <v>6.006006006006006E-3</v>
      </c>
      <c r="L254" s="8" t="s">
        <v>449</v>
      </c>
      <c r="M254" s="8">
        <v>2</v>
      </c>
      <c r="N254" s="2">
        <f t="shared" si="37"/>
        <v>4.4052863436123352E-3</v>
      </c>
      <c r="O254" s="31"/>
    </row>
    <row r="255" spans="1:15" x14ac:dyDescent="0.3">
      <c r="B255" s="2"/>
      <c r="I255" s="8" t="s">
        <v>304</v>
      </c>
      <c r="J255" s="8">
        <v>19</v>
      </c>
      <c r="K255" s="83">
        <f t="shared" si="36"/>
        <v>5.7057057057057055E-2</v>
      </c>
      <c r="L255" s="8" t="s">
        <v>361</v>
      </c>
      <c r="M255" s="8">
        <f>SUM(M250:M254)</f>
        <v>454</v>
      </c>
      <c r="O255" s="31"/>
    </row>
    <row r="256" spans="1:15" x14ac:dyDescent="0.3">
      <c r="B256" s="2"/>
      <c r="I256" s="25" t="s">
        <v>149</v>
      </c>
      <c r="J256" s="8">
        <v>0</v>
      </c>
      <c r="K256" s="2">
        <f t="shared" si="36"/>
        <v>0</v>
      </c>
      <c r="M256" s="8"/>
      <c r="O256" s="31"/>
    </row>
    <row r="257" spans="1:15" x14ac:dyDescent="0.3">
      <c r="B257" s="2"/>
      <c r="I257" s="25" t="s">
        <v>148</v>
      </c>
      <c r="J257" s="8">
        <v>0</v>
      </c>
      <c r="L257" s="82"/>
      <c r="M257" s="63"/>
      <c r="O257" s="31"/>
    </row>
    <row r="258" spans="1:15" x14ac:dyDescent="0.3">
      <c r="B258" s="2"/>
      <c r="I258" s="25" t="s">
        <v>147</v>
      </c>
      <c r="J258" s="8">
        <v>0</v>
      </c>
    </row>
    <row r="259" spans="1:15" x14ac:dyDescent="0.3">
      <c r="B259" s="2"/>
      <c r="I259" s="8" t="s">
        <v>360</v>
      </c>
      <c r="J259" s="8">
        <v>0</v>
      </c>
    </row>
    <row r="260" spans="1:15" x14ac:dyDescent="0.3">
      <c r="B260" s="21"/>
      <c r="I260" s="25" t="s">
        <v>361</v>
      </c>
      <c r="J260" s="8">
        <f>SUM(J250:J259)</f>
        <v>333</v>
      </c>
    </row>
    <row r="261" spans="1:15" x14ac:dyDescent="0.3">
      <c r="B261" s="21" t="s">
        <v>723</v>
      </c>
      <c r="I261" s="22"/>
    </row>
    <row r="262" spans="1:15" x14ac:dyDescent="0.3">
      <c r="B262" s="2"/>
      <c r="I262" s="22"/>
      <c r="M262" s="75"/>
      <c r="N262" s="76"/>
      <c r="O262" s="77"/>
    </row>
    <row r="263" spans="1:15" x14ac:dyDescent="0.3">
      <c r="M263" s="75"/>
      <c r="N263" s="77"/>
      <c r="O263" s="77"/>
    </row>
    <row r="265" spans="1:15" x14ac:dyDescent="0.3">
      <c r="K265" s="78"/>
    </row>
    <row r="266" spans="1:15" ht="17.25" thickBot="1" x14ac:dyDescent="0.35">
      <c r="A266" s="397"/>
      <c r="B266" s="3"/>
      <c r="K266" s="85"/>
    </row>
    <row r="267" spans="1:15" ht="17.25" thickBot="1" x14ac:dyDescent="0.35">
      <c r="B267" s="33" t="s">
        <v>724</v>
      </c>
      <c r="C267" s="52"/>
      <c r="K267" s="85"/>
    </row>
    <row r="268" spans="1:15" ht="17.25" thickBot="1" x14ac:dyDescent="0.35">
      <c r="B268" s="34" t="s">
        <v>450</v>
      </c>
      <c r="C268" s="325">
        <v>2678</v>
      </c>
      <c r="K268" s="85"/>
    </row>
    <row r="269" spans="1:15" ht="18.75" thickBot="1" x14ac:dyDescent="0.35">
      <c r="B269" s="35" t="s">
        <v>459</v>
      </c>
      <c r="C269" s="323" t="s">
        <v>725</v>
      </c>
      <c r="K269" s="85"/>
    </row>
    <row r="270" spans="1:15" ht="17.25" thickBot="1" x14ac:dyDescent="0.35">
      <c r="B270" s="26" t="s">
        <v>451</v>
      </c>
      <c r="C270" s="323" t="s">
        <v>726</v>
      </c>
    </row>
    <row r="271" spans="1:15" ht="17.25" thickBot="1" x14ac:dyDescent="0.35">
      <c r="B271" s="26" t="s">
        <v>452</v>
      </c>
      <c r="C271" s="323" t="s">
        <v>727</v>
      </c>
    </row>
    <row r="272" spans="1:15" ht="17.25" thickBot="1" x14ac:dyDescent="0.35">
      <c r="B272" s="35" t="s">
        <v>453</v>
      </c>
      <c r="C272" s="323" t="s">
        <v>728</v>
      </c>
    </row>
    <row r="273" spans="2:3" ht="17.25" thickBot="1" x14ac:dyDescent="0.35">
      <c r="B273" s="26" t="s">
        <v>454</v>
      </c>
      <c r="C273" s="323" t="s">
        <v>729</v>
      </c>
    </row>
    <row r="274" spans="2:3" ht="17.25" thickBot="1" x14ac:dyDescent="0.35">
      <c r="B274" s="26" t="s">
        <v>455</v>
      </c>
      <c r="C274" s="323" t="s">
        <v>730</v>
      </c>
    </row>
    <row r="275" spans="2:3" ht="17.25" thickBot="1" x14ac:dyDescent="0.35">
      <c r="B275" s="26" t="s">
        <v>456</v>
      </c>
      <c r="C275" s="323" t="s">
        <v>731</v>
      </c>
    </row>
    <row r="276" spans="2:3" ht="17.25" thickBot="1" x14ac:dyDescent="0.35">
      <c r="B276" s="35" t="s">
        <v>457</v>
      </c>
      <c r="C276" s="324" t="s">
        <v>732</v>
      </c>
    </row>
    <row r="277" spans="2:3" ht="18.75" thickBot="1" x14ac:dyDescent="0.35">
      <c r="B277" s="26" t="s">
        <v>460</v>
      </c>
      <c r="C277" s="323" t="s">
        <v>733</v>
      </c>
    </row>
    <row r="278" spans="2:3" ht="18.75" thickBot="1" x14ac:dyDescent="0.35">
      <c r="B278" s="35" t="s">
        <v>461</v>
      </c>
      <c r="C278" s="324" t="s">
        <v>734</v>
      </c>
    </row>
    <row r="279" spans="2:3" ht="17.25" thickBot="1" x14ac:dyDescent="0.35">
      <c r="B279" s="26" t="s">
        <v>458</v>
      </c>
      <c r="C279" s="324" t="s">
        <v>735</v>
      </c>
    </row>
    <row r="280" spans="2:3" x14ac:dyDescent="0.3">
      <c r="B280" s="84" t="s">
        <v>462</v>
      </c>
    </row>
    <row r="281" spans="2:3" x14ac:dyDescent="0.3">
      <c r="B281" s="84" t="s">
        <v>463</v>
      </c>
    </row>
    <row r="282" spans="2:3" x14ac:dyDescent="0.3">
      <c r="B282" s="84" t="s">
        <v>464</v>
      </c>
    </row>
    <row r="283" spans="2:3" x14ac:dyDescent="0.3">
      <c r="B283" s="84" t="s">
        <v>736</v>
      </c>
    </row>
    <row r="284" spans="2:3" x14ac:dyDescent="0.3">
      <c r="B284" s="84"/>
    </row>
    <row r="285" spans="2:3" x14ac:dyDescent="0.3">
      <c r="B285" s="84"/>
    </row>
    <row r="286" spans="2:3" x14ac:dyDescent="0.3">
      <c r="B286" s="84"/>
    </row>
    <row r="287" spans="2:3" x14ac:dyDescent="0.3">
      <c r="B287" s="84"/>
    </row>
    <row r="292" spans="2:2" x14ac:dyDescent="0.3">
      <c r="B292" s="23"/>
    </row>
  </sheetData>
  <sortState ref="R262:S290">
    <sortCondition descending="1" ref="S262:S290"/>
  </sortState>
  <mergeCells count="137">
    <mergeCell ref="B169:AC169"/>
    <mergeCell ref="I2:K2"/>
    <mergeCell ref="L2:N2"/>
    <mergeCell ref="O2:Q2"/>
    <mergeCell ref="R28:T28"/>
    <mergeCell ref="C29:E29"/>
    <mergeCell ref="F29:H29"/>
    <mergeCell ref="I29:K29"/>
    <mergeCell ref="L29:N29"/>
    <mergeCell ref="O29:Q29"/>
    <mergeCell ref="R29:T29"/>
    <mergeCell ref="C28:E28"/>
    <mergeCell ref="F28:H28"/>
    <mergeCell ref="I28:K28"/>
    <mergeCell ref="U29:W29"/>
    <mergeCell ref="X29:Z29"/>
    <mergeCell ref="AA29:AC29"/>
    <mergeCell ref="U30:W30"/>
    <mergeCell ref="X30:Z30"/>
    <mergeCell ref="AA30:AC30"/>
    <mergeCell ref="C2:E2"/>
    <mergeCell ref="F2:H2"/>
    <mergeCell ref="U28:W28"/>
    <mergeCell ref="X28:Z28"/>
    <mergeCell ref="AA28:AC28"/>
    <mergeCell ref="L28:N28"/>
    <mergeCell ref="O28:Q28"/>
    <mergeCell ref="U2:W2"/>
    <mergeCell ref="X2:Z2"/>
    <mergeCell ref="AA2:AC2"/>
    <mergeCell ref="B9:AC9"/>
    <mergeCell ref="U27:W27"/>
    <mergeCell ref="X27:Z27"/>
    <mergeCell ref="AA27:AC27"/>
    <mergeCell ref="R2:T2"/>
    <mergeCell ref="C27:E27"/>
    <mergeCell ref="F27:H27"/>
    <mergeCell ref="I27:K27"/>
    <mergeCell ref="L27:N27"/>
    <mergeCell ref="O27:Q27"/>
    <mergeCell ref="R27:T27"/>
    <mergeCell ref="U38:W38"/>
    <mergeCell ref="X38:Z38"/>
    <mergeCell ref="AA38:AC38"/>
    <mergeCell ref="C58:E58"/>
    <mergeCell ref="F58:H58"/>
    <mergeCell ref="I58:K58"/>
    <mergeCell ref="L58:N58"/>
    <mergeCell ref="O58:Q58"/>
    <mergeCell ref="R58:T58"/>
    <mergeCell ref="U58:W58"/>
    <mergeCell ref="R30:T30"/>
    <mergeCell ref="C30:E30"/>
    <mergeCell ref="F30:H30"/>
    <mergeCell ref="I30:K30"/>
    <mergeCell ref="L30:N30"/>
    <mergeCell ref="O30:Q30"/>
    <mergeCell ref="C38:E38"/>
    <mergeCell ref="F38:H38"/>
    <mergeCell ref="I38:K38"/>
    <mergeCell ref="L38:N38"/>
    <mergeCell ref="O38:Q38"/>
    <mergeCell ref="R38:T38"/>
    <mergeCell ref="B158:AC158"/>
    <mergeCell ref="B165:AC165"/>
    <mergeCell ref="C162:E162"/>
    <mergeCell ref="F162:H162"/>
    <mergeCell ref="I162:K162"/>
    <mergeCell ref="L162:N162"/>
    <mergeCell ref="O162:Q162"/>
    <mergeCell ref="R162:T162"/>
    <mergeCell ref="U162:W162"/>
    <mergeCell ref="X162:Z162"/>
    <mergeCell ref="AA162:AC162"/>
    <mergeCell ref="X58:Z58"/>
    <mergeCell ref="AA58:AC58"/>
    <mergeCell ref="R80:T80"/>
    <mergeCell ref="U80:W80"/>
    <mergeCell ref="X80:Z80"/>
    <mergeCell ref="AA80:AC80"/>
    <mergeCell ref="C101:E101"/>
    <mergeCell ref="F101:H101"/>
    <mergeCell ref="I101:K101"/>
    <mergeCell ref="L101:N101"/>
    <mergeCell ref="O101:Q101"/>
    <mergeCell ref="R101:T101"/>
    <mergeCell ref="U101:W101"/>
    <mergeCell ref="X101:Z101"/>
    <mergeCell ref="AA101:AC101"/>
    <mergeCell ref="C80:E80"/>
    <mergeCell ref="F80:H80"/>
    <mergeCell ref="I80:K80"/>
    <mergeCell ref="L80:N80"/>
    <mergeCell ref="O80:Q80"/>
    <mergeCell ref="B66:AC66"/>
    <mergeCell ref="B79:AC79"/>
    <mergeCell ref="B94:AC94"/>
    <mergeCell ref="B99:AC99"/>
    <mergeCell ref="R120:T120"/>
    <mergeCell ref="U120:W120"/>
    <mergeCell ref="X120:Z120"/>
    <mergeCell ref="AA120:AC120"/>
    <mergeCell ref="C141:E141"/>
    <mergeCell ref="F141:H141"/>
    <mergeCell ref="I141:K141"/>
    <mergeCell ref="L141:N141"/>
    <mergeCell ref="O141:Q141"/>
    <mergeCell ref="R141:T141"/>
    <mergeCell ref="U141:W141"/>
    <mergeCell ref="X141:Z141"/>
    <mergeCell ref="AA141:AC141"/>
    <mergeCell ref="C120:E120"/>
    <mergeCell ref="F120:H120"/>
    <mergeCell ref="I120:K120"/>
    <mergeCell ref="L120:N120"/>
    <mergeCell ref="O120:Q120"/>
    <mergeCell ref="B125:AC125"/>
    <mergeCell ref="B130:AC130"/>
    <mergeCell ref="B134:AC134"/>
    <mergeCell ref="R182:T182"/>
    <mergeCell ref="U182:W182"/>
    <mergeCell ref="X182:Z182"/>
    <mergeCell ref="AA182:AC182"/>
    <mergeCell ref="C199:E199"/>
    <mergeCell ref="F199:H199"/>
    <mergeCell ref="I199:K199"/>
    <mergeCell ref="L199:N199"/>
    <mergeCell ref="O199:Q199"/>
    <mergeCell ref="R199:T199"/>
    <mergeCell ref="U199:W199"/>
    <mergeCell ref="X199:Z199"/>
    <mergeCell ref="AA199:AC199"/>
    <mergeCell ref="C182:E182"/>
    <mergeCell ref="F182:H182"/>
    <mergeCell ref="I182:K182"/>
    <mergeCell ref="L182:N182"/>
    <mergeCell ref="O182:Q182"/>
  </mergeCells>
  <conditionalFormatting sqref="R1:T1 R208:T209">
    <cfRule type="cellIs" dxfId="6" priority="11" operator="greaterThan">
      <formula>0</formula>
    </cfRule>
  </conditionalFormatting>
  <conditionalFormatting sqref="AA11:AA13 AA14:AC30 AA35:AC37 AA60:AC66 AA67:AA78 AB69:AC69 AA79:AC79 AA82:AC100 AA103:AC117 AA118:AA119 AA122:AA124 AA125:AC125 AA126:AA129 AA130:AC130 AA131:AA133 AA134:AC134 AA135:AA140 AB137:AC137 AA143:AA157 AB149:AC157 AA158:AC158 AA159:AA161 AA164 AA165:AC165 AA166:AA168 AA169:AC169 AA170:AA181 AB172:AC172">
    <cfRule type="cellIs" dxfId="5" priority="10" operator="greaterThan">
      <formula>0</formula>
    </cfRule>
  </conditionalFormatting>
  <conditionalFormatting sqref="AA184:AA187">
    <cfRule type="cellIs" dxfId="4" priority="1" operator="greaterThan">
      <formula>0</formula>
    </cfRule>
  </conditionalFormatting>
  <conditionalFormatting sqref="AA4:AC10">
    <cfRule type="cellIs" dxfId="3" priority="8" operator="greaterThan">
      <formula>0</formula>
    </cfRule>
  </conditionalFormatting>
  <conditionalFormatting sqref="AA40:AC57">
    <cfRule type="cellIs" dxfId="2" priority="5" operator="greaterThan">
      <formula>0</formula>
    </cfRule>
  </conditionalFormatting>
  <conditionalFormatting sqref="AA188:AC198">
    <cfRule type="cellIs" dxfId="1" priority="2" operator="greaterThan">
      <formula>0</formula>
    </cfRule>
  </conditionalFormatting>
  <conditionalFormatting sqref="AA201:AC207">
    <cfRule type="cellIs" dxfId="0" priority="3" operator="greaterThan">
      <formula>0</formula>
    </cfRule>
  </conditionalFormatting>
  <pageMargins left="0.7" right="0.7" top="0.75" bottom="0.75"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T85"/>
  <sheetViews>
    <sheetView zoomScale="90" zoomScaleNormal="90" workbookViewId="0">
      <selection activeCell="X7" sqref="X7"/>
    </sheetView>
  </sheetViews>
  <sheetFormatPr defaultRowHeight="13.5" x14ac:dyDescent="0.25"/>
  <cols>
    <col min="1" max="1" width="7.42578125" style="333" customWidth="1"/>
    <col min="2" max="2" width="4.5703125" style="37" customWidth="1"/>
    <col min="3" max="3" width="4.28515625" style="37" bestFit="1" customWidth="1"/>
    <col min="4" max="6" width="4.85546875" style="37" customWidth="1"/>
    <col min="7" max="9" width="4.7109375" style="37" customWidth="1"/>
    <col min="10" max="12" width="5.28515625" style="37" customWidth="1"/>
    <col min="13" max="17" width="6.140625" style="37" customWidth="1"/>
    <col min="18" max="18" width="6.42578125" style="37" customWidth="1"/>
    <col min="19" max="19" width="9.140625" style="37" customWidth="1"/>
    <col min="20" max="20" width="6.42578125" style="37" customWidth="1"/>
    <col min="21" max="16384" width="9.140625" style="37"/>
  </cols>
  <sheetData>
    <row r="2" spans="1:20" ht="17.25" thickBot="1" x14ac:dyDescent="0.35">
      <c r="A2" s="331"/>
      <c r="B2" s="55" t="s">
        <v>466</v>
      </c>
    </row>
    <row r="3" spans="1:20" ht="115.5" customHeight="1" x14ac:dyDescent="0.25">
      <c r="A3" s="332"/>
      <c r="B3" s="357" t="s">
        <v>467</v>
      </c>
      <c r="C3" s="358"/>
      <c r="D3" s="362" t="s">
        <v>737</v>
      </c>
      <c r="E3" s="362"/>
      <c r="F3" s="358"/>
      <c r="G3" s="363" t="s">
        <v>738</v>
      </c>
      <c r="H3" s="362"/>
      <c r="I3" s="358"/>
      <c r="J3" s="363" t="s">
        <v>468</v>
      </c>
      <c r="K3" s="362"/>
      <c r="L3" s="358"/>
      <c r="M3" s="363" t="s">
        <v>469</v>
      </c>
      <c r="N3" s="362"/>
      <c r="O3" s="358"/>
      <c r="P3" s="363" t="s">
        <v>739</v>
      </c>
      <c r="Q3" s="358"/>
      <c r="R3" s="363" t="s">
        <v>497</v>
      </c>
      <c r="S3" s="362"/>
      <c r="T3" s="364"/>
    </row>
    <row r="4" spans="1:20" ht="15" customHeight="1" thickBot="1" x14ac:dyDescent="0.3">
      <c r="B4" s="100"/>
      <c r="C4" s="40" t="s">
        <v>349</v>
      </c>
      <c r="D4" s="38" t="s">
        <v>172</v>
      </c>
      <c r="E4" s="38" t="s">
        <v>173</v>
      </c>
      <c r="F4" s="99" t="s">
        <v>174</v>
      </c>
      <c r="G4" s="38" t="s">
        <v>172</v>
      </c>
      <c r="H4" s="38" t="s">
        <v>173</v>
      </c>
      <c r="I4" s="99" t="s">
        <v>174</v>
      </c>
      <c r="J4" s="38" t="s">
        <v>172</v>
      </c>
      <c r="K4" s="38" t="s">
        <v>173</v>
      </c>
      <c r="L4" s="38" t="s">
        <v>174</v>
      </c>
      <c r="M4" s="98" t="s">
        <v>172</v>
      </c>
      <c r="N4" s="38" t="s">
        <v>173</v>
      </c>
      <c r="O4" s="97" t="s">
        <v>174</v>
      </c>
      <c r="P4" s="38" t="s">
        <v>495</v>
      </c>
      <c r="Q4" s="96" t="s">
        <v>496</v>
      </c>
      <c r="R4" s="95" t="s">
        <v>172</v>
      </c>
      <c r="S4" s="38" t="s">
        <v>173</v>
      </c>
      <c r="T4" s="38" t="s">
        <v>174</v>
      </c>
    </row>
    <row r="5" spans="1:20" ht="13.5" customHeight="1" x14ac:dyDescent="0.25">
      <c r="B5" s="359" t="s">
        <v>418</v>
      </c>
      <c r="C5" s="39">
        <v>2012</v>
      </c>
      <c r="D5" s="185">
        <v>3.2</v>
      </c>
      <c r="E5" s="185">
        <v>3.7</v>
      </c>
      <c r="F5" s="186">
        <v>2.8</v>
      </c>
      <c r="G5" s="185">
        <v>5.3</v>
      </c>
      <c r="H5" s="185">
        <v>4.5999999999999996</v>
      </c>
      <c r="I5" s="185">
        <v>6</v>
      </c>
      <c r="J5" s="191" t="s">
        <v>53</v>
      </c>
      <c r="K5" s="192" t="s">
        <v>53</v>
      </c>
      <c r="L5" s="193" t="s">
        <v>53</v>
      </c>
      <c r="M5" s="194">
        <v>18</v>
      </c>
      <c r="N5" s="194">
        <v>19.600000000000001</v>
      </c>
      <c r="O5" s="195">
        <v>16.5</v>
      </c>
      <c r="P5" s="185">
        <v>15.5</v>
      </c>
      <c r="Q5" s="196">
        <v>10.9</v>
      </c>
      <c r="R5" s="197">
        <v>3.73</v>
      </c>
      <c r="S5" s="197">
        <v>3.66</v>
      </c>
      <c r="T5" s="198">
        <v>3.8</v>
      </c>
    </row>
    <row r="6" spans="1:20" x14ac:dyDescent="0.25">
      <c r="B6" s="359"/>
      <c r="C6" s="39">
        <v>2013</v>
      </c>
      <c r="D6" s="185">
        <v>3.1</v>
      </c>
      <c r="E6" s="185">
        <v>3.3</v>
      </c>
      <c r="F6" s="186">
        <v>2.9</v>
      </c>
      <c r="G6" s="185">
        <v>6.4</v>
      </c>
      <c r="H6" s="185">
        <v>6.1</v>
      </c>
      <c r="I6" s="185">
        <v>6.7</v>
      </c>
      <c r="J6" s="191" t="s">
        <v>53</v>
      </c>
      <c r="K6" s="192" t="s">
        <v>53</v>
      </c>
      <c r="L6" s="193" t="s">
        <v>53</v>
      </c>
      <c r="M6" s="194">
        <v>18.3</v>
      </c>
      <c r="N6" s="194">
        <v>19.399999999999999</v>
      </c>
      <c r="O6" s="195">
        <v>17.2</v>
      </c>
      <c r="P6" s="185">
        <v>14.4</v>
      </c>
      <c r="Q6" s="196">
        <v>9.8000000000000007</v>
      </c>
      <c r="R6" s="197">
        <v>3.58</v>
      </c>
      <c r="S6" s="197">
        <v>3.51</v>
      </c>
      <c r="T6" s="198">
        <v>3.66</v>
      </c>
    </row>
    <row r="7" spans="1:20" x14ac:dyDescent="0.25">
      <c r="B7" s="359"/>
      <c r="C7" s="39">
        <v>2014</v>
      </c>
      <c r="D7" s="185">
        <v>3.1</v>
      </c>
      <c r="E7" s="185">
        <v>3.2</v>
      </c>
      <c r="F7" s="186">
        <v>3</v>
      </c>
      <c r="G7" s="185" t="s">
        <v>481</v>
      </c>
      <c r="H7" s="185" t="s">
        <v>482</v>
      </c>
      <c r="I7" s="185" t="s">
        <v>483</v>
      </c>
      <c r="J7" s="191" t="s">
        <v>53</v>
      </c>
      <c r="K7" s="192" t="s">
        <v>53</v>
      </c>
      <c r="L7" s="193" t="s">
        <v>53</v>
      </c>
      <c r="M7" s="194">
        <v>17.5</v>
      </c>
      <c r="N7" s="194">
        <v>19.2</v>
      </c>
      <c r="O7" s="195">
        <v>15.8</v>
      </c>
      <c r="P7" s="185">
        <v>14.6</v>
      </c>
      <c r="Q7" s="196">
        <v>9.8000000000000007</v>
      </c>
      <c r="R7" s="197">
        <v>3.93</v>
      </c>
      <c r="S7" s="197">
        <v>3.77</v>
      </c>
      <c r="T7" s="198">
        <v>4.1100000000000003</v>
      </c>
    </row>
    <row r="8" spans="1:20" x14ac:dyDescent="0.25">
      <c r="B8" s="359"/>
      <c r="C8" s="39">
        <v>2015</v>
      </c>
      <c r="D8" s="185">
        <v>3.1</v>
      </c>
      <c r="E8" s="185">
        <v>3.4</v>
      </c>
      <c r="F8" s="186">
        <v>2.7</v>
      </c>
      <c r="G8" s="185">
        <v>6.9</v>
      </c>
      <c r="H8" s="185">
        <v>6.8</v>
      </c>
      <c r="I8" s="185">
        <v>6.9</v>
      </c>
      <c r="J8" s="191" t="s">
        <v>53</v>
      </c>
      <c r="K8" s="192" t="s">
        <v>53</v>
      </c>
      <c r="L8" s="193" t="s">
        <v>53</v>
      </c>
      <c r="M8" s="194">
        <v>16.399999999999999</v>
      </c>
      <c r="N8" s="194">
        <v>18.899999999999999</v>
      </c>
      <c r="O8" s="195">
        <v>14</v>
      </c>
      <c r="P8" s="185">
        <v>14.7</v>
      </c>
      <c r="Q8" s="196">
        <v>9.9</v>
      </c>
      <c r="R8" s="197">
        <v>3.54</v>
      </c>
      <c r="S8" s="197">
        <v>3.48</v>
      </c>
      <c r="T8" s="198">
        <v>3.62</v>
      </c>
    </row>
    <row r="9" spans="1:20" x14ac:dyDescent="0.25">
      <c r="B9" s="359"/>
      <c r="C9" s="39">
        <v>2016</v>
      </c>
      <c r="D9" s="185">
        <v>2.9</v>
      </c>
      <c r="E9" s="185">
        <v>3.2</v>
      </c>
      <c r="F9" s="186">
        <v>2.6</v>
      </c>
      <c r="G9" s="185">
        <v>7.4</v>
      </c>
      <c r="H9" s="185">
        <v>7.2</v>
      </c>
      <c r="I9" s="185">
        <v>7.6</v>
      </c>
      <c r="J9" s="191" t="s">
        <v>53</v>
      </c>
      <c r="K9" s="192" t="s">
        <v>53</v>
      </c>
      <c r="L9" s="193" t="s">
        <v>53</v>
      </c>
      <c r="M9" s="194">
        <v>15.1</v>
      </c>
      <c r="N9" s="194">
        <v>18.5</v>
      </c>
      <c r="O9" s="195">
        <v>11.8</v>
      </c>
      <c r="P9" s="185">
        <v>14.2</v>
      </c>
      <c r="Q9" s="196">
        <v>9.1999999999999993</v>
      </c>
      <c r="R9" s="197">
        <v>3.63</v>
      </c>
      <c r="S9" s="197">
        <v>3.52</v>
      </c>
      <c r="T9" s="198">
        <v>3.74</v>
      </c>
    </row>
    <row r="10" spans="1:20" x14ac:dyDescent="0.25">
      <c r="B10" s="359"/>
      <c r="C10" s="39">
        <v>2017</v>
      </c>
      <c r="D10" s="185">
        <v>3.4</v>
      </c>
      <c r="E10" s="185">
        <v>3.3</v>
      </c>
      <c r="F10" s="186">
        <v>3.5</v>
      </c>
      <c r="G10" s="185">
        <v>9.3000000000000007</v>
      </c>
      <c r="H10" s="185">
        <v>10.3</v>
      </c>
      <c r="I10" s="185">
        <v>8.5</v>
      </c>
      <c r="J10" s="191" t="s">
        <v>53</v>
      </c>
      <c r="K10" s="192" t="s">
        <v>53</v>
      </c>
      <c r="L10" s="193" t="s">
        <v>53</v>
      </c>
      <c r="M10" s="194">
        <v>15.1</v>
      </c>
      <c r="N10" s="194">
        <v>19.100000000000001</v>
      </c>
      <c r="O10" s="195">
        <v>11.3</v>
      </c>
      <c r="P10" s="185">
        <v>12.8</v>
      </c>
      <c r="Q10" s="196">
        <v>7.6</v>
      </c>
      <c r="R10" s="197">
        <v>3.49</v>
      </c>
      <c r="S10" s="197">
        <v>3.41</v>
      </c>
      <c r="T10" s="198">
        <v>3.59</v>
      </c>
    </row>
    <row r="11" spans="1:20" x14ac:dyDescent="0.25">
      <c r="B11" s="359"/>
      <c r="C11" s="39">
        <v>2018</v>
      </c>
      <c r="D11" s="185">
        <v>4</v>
      </c>
      <c r="E11" s="185">
        <v>3.8</v>
      </c>
      <c r="F11" s="186">
        <v>4.2</v>
      </c>
      <c r="G11" s="185">
        <v>8.6</v>
      </c>
      <c r="H11" s="185">
        <v>8.8000000000000007</v>
      </c>
      <c r="I11" s="185">
        <v>8.3000000000000007</v>
      </c>
      <c r="J11" s="191" t="s">
        <v>53</v>
      </c>
      <c r="K11" s="192" t="s">
        <v>53</v>
      </c>
      <c r="L11" s="193" t="s">
        <v>53</v>
      </c>
      <c r="M11" s="194">
        <v>13.8</v>
      </c>
      <c r="N11" s="194">
        <v>17.600000000000001</v>
      </c>
      <c r="O11" s="195">
        <v>10.1</v>
      </c>
      <c r="P11" s="185">
        <v>13.7</v>
      </c>
      <c r="Q11" s="196">
        <v>8.5</v>
      </c>
      <c r="R11" s="197">
        <v>3.03</v>
      </c>
      <c r="S11" s="197">
        <v>3.02</v>
      </c>
      <c r="T11" s="198">
        <v>3.07</v>
      </c>
    </row>
    <row r="12" spans="1:20" x14ac:dyDescent="0.25">
      <c r="B12" s="359"/>
      <c r="C12" s="39">
        <v>2019</v>
      </c>
      <c r="D12" s="185">
        <v>3.6</v>
      </c>
      <c r="E12" s="185">
        <v>3.6</v>
      </c>
      <c r="F12" s="186">
        <v>3.6</v>
      </c>
      <c r="G12" s="187">
        <v>8.3000000000000007</v>
      </c>
      <c r="H12" s="185">
        <v>7.9</v>
      </c>
      <c r="I12" s="186">
        <v>8.8000000000000007</v>
      </c>
      <c r="J12" s="191" t="s">
        <v>53</v>
      </c>
      <c r="K12" s="192" t="s">
        <v>53</v>
      </c>
      <c r="L12" s="193" t="s">
        <v>53</v>
      </c>
      <c r="M12" s="194">
        <v>13.7</v>
      </c>
      <c r="N12" s="194">
        <v>17.2</v>
      </c>
      <c r="O12" s="195">
        <v>10.3</v>
      </c>
      <c r="P12" s="186">
        <v>13</v>
      </c>
      <c r="Q12" s="196">
        <v>7.7</v>
      </c>
      <c r="R12" s="197">
        <v>3.34</v>
      </c>
      <c r="S12" s="197">
        <v>3.28</v>
      </c>
      <c r="T12" s="199">
        <v>3.41</v>
      </c>
    </row>
    <row r="13" spans="1:20" x14ac:dyDescent="0.25">
      <c r="B13" s="359"/>
      <c r="C13" s="39">
        <v>2020</v>
      </c>
      <c r="D13" s="185">
        <v>2.8</v>
      </c>
      <c r="E13" s="185">
        <v>3</v>
      </c>
      <c r="F13" s="186">
        <v>2.6</v>
      </c>
      <c r="G13" s="187">
        <v>7.6</v>
      </c>
      <c r="H13" s="185">
        <v>7.4</v>
      </c>
      <c r="I13" s="186">
        <v>7.7</v>
      </c>
      <c r="J13" s="191" t="s">
        <v>53</v>
      </c>
      <c r="K13" s="192" t="s">
        <v>53</v>
      </c>
      <c r="L13" s="193" t="s">
        <v>53</v>
      </c>
      <c r="M13" s="194">
        <v>14.4</v>
      </c>
      <c r="N13" s="194">
        <v>17.8</v>
      </c>
      <c r="O13" s="195">
        <v>11.1</v>
      </c>
      <c r="P13" s="186">
        <v>12.6</v>
      </c>
      <c r="Q13" s="196">
        <v>7.3</v>
      </c>
      <c r="R13" s="197">
        <v>3.03</v>
      </c>
      <c r="S13" s="197">
        <v>3</v>
      </c>
      <c r="T13" s="199">
        <v>3.08</v>
      </c>
    </row>
    <row r="14" spans="1:20" x14ac:dyDescent="0.25">
      <c r="B14" s="359"/>
      <c r="C14" s="39">
        <v>2021</v>
      </c>
      <c r="D14" s="185" t="s">
        <v>473</v>
      </c>
      <c r="E14" s="185" t="s">
        <v>474</v>
      </c>
      <c r="F14" s="186" t="s">
        <v>471</v>
      </c>
      <c r="G14" s="185" t="s">
        <v>484</v>
      </c>
      <c r="H14" s="185" t="s">
        <v>485</v>
      </c>
      <c r="I14" s="185" t="s">
        <v>486</v>
      </c>
      <c r="J14" s="187">
        <v>55.18</v>
      </c>
      <c r="K14" s="185">
        <v>52.35</v>
      </c>
      <c r="L14" s="186">
        <v>58.07</v>
      </c>
      <c r="M14" s="194">
        <v>14.2</v>
      </c>
      <c r="N14" s="194">
        <v>17.5</v>
      </c>
      <c r="O14" s="195">
        <v>11.1</v>
      </c>
      <c r="P14" s="185" t="s">
        <v>53</v>
      </c>
      <c r="Q14" s="196">
        <v>8.5</v>
      </c>
      <c r="R14" s="197">
        <v>3.2</v>
      </c>
      <c r="S14" s="197">
        <v>3.19</v>
      </c>
      <c r="T14" s="198">
        <v>3.23</v>
      </c>
    </row>
    <row r="15" spans="1:20" ht="14.25" thickBot="1" x14ac:dyDescent="0.3">
      <c r="B15" s="359"/>
      <c r="C15" s="188">
        <v>2022</v>
      </c>
      <c r="D15" s="189" t="s">
        <v>615</v>
      </c>
      <c r="E15" s="189" t="s">
        <v>615</v>
      </c>
      <c r="F15" s="190" t="s">
        <v>597</v>
      </c>
      <c r="G15" s="189">
        <v>7.4</v>
      </c>
      <c r="H15" s="189">
        <v>7.3</v>
      </c>
      <c r="I15" s="189">
        <v>7.5</v>
      </c>
      <c r="J15" s="200" t="s">
        <v>53</v>
      </c>
      <c r="K15" s="201" t="s">
        <v>53</v>
      </c>
      <c r="L15" s="202" t="s">
        <v>53</v>
      </c>
      <c r="M15" s="203">
        <v>12.3</v>
      </c>
      <c r="N15" s="203">
        <v>13.9</v>
      </c>
      <c r="O15" s="204">
        <v>10.8</v>
      </c>
      <c r="P15" s="189" t="s">
        <v>53</v>
      </c>
      <c r="Q15" s="205">
        <v>8.1</v>
      </c>
      <c r="R15" s="206">
        <v>3.12</v>
      </c>
      <c r="S15" s="206">
        <v>3.1</v>
      </c>
      <c r="T15" s="207">
        <v>3.11</v>
      </c>
    </row>
    <row r="16" spans="1:20" x14ac:dyDescent="0.25">
      <c r="B16" s="360" t="s">
        <v>409</v>
      </c>
      <c r="C16" s="39">
        <v>2012</v>
      </c>
      <c r="D16" s="185">
        <v>8.1999999999999993</v>
      </c>
      <c r="E16" s="185">
        <v>8.8000000000000007</v>
      </c>
      <c r="F16" s="186">
        <v>7.6</v>
      </c>
      <c r="G16" s="185">
        <v>12.6</v>
      </c>
      <c r="H16" s="185">
        <v>10.6</v>
      </c>
      <c r="I16" s="185">
        <v>14.5</v>
      </c>
      <c r="J16" s="191" t="s">
        <v>53</v>
      </c>
      <c r="K16" s="192" t="s">
        <v>53</v>
      </c>
      <c r="L16" s="193" t="s">
        <v>53</v>
      </c>
      <c r="M16" s="194">
        <v>16</v>
      </c>
      <c r="N16" s="194">
        <v>17.600000000000001</v>
      </c>
      <c r="O16" s="195">
        <v>14.4</v>
      </c>
      <c r="P16" s="192"/>
      <c r="Q16" s="208">
        <v>11.8</v>
      </c>
      <c r="R16" s="208">
        <v>4.9800000000000004</v>
      </c>
      <c r="S16" s="208">
        <v>4.91</v>
      </c>
      <c r="T16" s="209">
        <v>5.04</v>
      </c>
    </row>
    <row r="17" spans="1:20" x14ac:dyDescent="0.25">
      <c r="B17" s="359"/>
      <c r="C17" s="39">
        <v>2013</v>
      </c>
      <c r="D17" s="185" t="s">
        <v>475</v>
      </c>
      <c r="E17" s="185" t="s">
        <v>476</v>
      </c>
      <c r="F17" s="186" t="s">
        <v>477</v>
      </c>
      <c r="G17" s="185">
        <v>11.8</v>
      </c>
      <c r="H17" s="185">
        <v>10</v>
      </c>
      <c r="I17" s="185">
        <v>13.6</v>
      </c>
      <c r="J17" s="191" t="s">
        <v>53</v>
      </c>
      <c r="K17" s="192" t="s">
        <v>53</v>
      </c>
      <c r="L17" s="193" t="s">
        <v>53</v>
      </c>
      <c r="M17" s="194">
        <v>16.399999999999999</v>
      </c>
      <c r="N17" s="194">
        <v>17.899999999999999</v>
      </c>
      <c r="O17" s="195">
        <v>14.8</v>
      </c>
      <c r="P17" s="192"/>
      <c r="Q17" s="208">
        <v>11.3</v>
      </c>
      <c r="R17" s="208">
        <v>5.05</v>
      </c>
      <c r="S17" s="208">
        <v>4.9800000000000004</v>
      </c>
      <c r="T17" s="209">
        <v>5.13</v>
      </c>
    </row>
    <row r="18" spans="1:20" x14ac:dyDescent="0.25">
      <c r="B18" s="359"/>
      <c r="C18" s="39">
        <v>2014</v>
      </c>
      <c r="D18" s="185">
        <v>10.1</v>
      </c>
      <c r="E18" s="185">
        <v>10.9</v>
      </c>
      <c r="F18" s="186">
        <v>9.3000000000000007</v>
      </c>
      <c r="G18" s="185" t="s">
        <v>487</v>
      </c>
      <c r="H18" s="185" t="s">
        <v>488</v>
      </c>
      <c r="I18" s="185" t="s">
        <v>489</v>
      </c>
      <c r="J18" s="191" t="s">
        <v>53</v>
      </c>
      <c r="K18" s="192" t="s">
        <v>53</v>
      </c>
      <c r="L18" s="193" t="s">
        <v>53</v>
      </c>
      <c r="M18" s="194">
        <v>16</v>
      </c>
      <c r="N18" s="194">
        <v>17.600000000000001</v>
      </c>
      <c r="O18" s="195">
        <v>14.4</v>
      </c>
      <c r="P18" s="192"/>
      <c r="Q18" s="208">
        <v>11.1</v>
      </c>
      <c r="R18" s="208" t="s">
        <v>498</v>
      </c>
      <c r="S18" s="208" t="s">
        <v>499</v>
      </c>
      <c r="T18" s="209" t="s">
        <v>500</v>
      </c>
    </row>
    <row r="19" spans="1:20" x14ac:dyDescent="0.25">
      <c r="B19" s="359"/>
      <c r="C19" s="39">
        <v>2015</v>
      </c>
      <c r="D19" s="185">
        <v>10.1</v>
      </c>
      <c r="E19" s="185">
        <v>10.9</v>
      </c>
      <c r="F19" s="186">
        <v>9.1999999999999993</v>
      </c>
      <c r="G19" s="185">
        <v>11</v>
      </c>
      <c r="H19" s="185">
        <v>9.4</v>
      </c>
      <c r="I19" s="185">
        <v>12.5</v>
      </c>
      <c r="J19" s="191" t="s">
        <v>53</v>
      </c>
      <c r="K19" s="192" t="s">
        <v>53</v>
      </c>
      <c r="L19" s="193" t="s">
        <v>53</v>
      </c>
      <c r="M19" s="194">
        <v>15.5</v>
      </c>
      <c r="N19" s="194">
        <v>17.100000000000001</v>
      </c>
      <c r="O19" s="195">
        <v>13.9</v>
      </c>
      <c r="P19" s="192"/>
      <c r="Q19" s="208">
        <v>11.1</v>
      </c>
      <c r="R19" s="208" t="s">
        <v>498</v>
      </c>
      <c r="S19" s="208" t="s">
        <v>501</v>
      </c>
      <c r="T19" s="209" t="s">
        <v>502</v>
      </c>
    </row>
    <row r="20" spans="1:20" x14ac:dyDescent="0.25">
      <c r="B20" s="359"/>
      <c r="C20" s="39">
        <v>2016</v>
      </c>
      <c r="D20" s="185">
        <v>10.3</v>
      </c>
      <c r="E20" s="185">
        <v>11.1</v>
      </c>
      <c r="F20" s="186">
        <v>9.4</v>
      </c>
      <c r="G20" s="185">
        <v>10.6</v>
      </c>
      <c r="H20" s="185">
        <v>9.1</v>
      </c>
      <c r="I20" s="185">
        <v>12.1</v>
      </c>
      <c r="J20" s="191" t="s">
        <v>53</v>
      </c>
      <c r="K20" s="192" t="s">
        <v>53</v>
      </c>
      <c r="L20" s="193" t="s">
        <v>53</v>
      </c>
      <c r="M20" s="194">
        <v>14.8</v>
      </c>
      <c r="N20" s="194">
        <v>16.7</v>
      </c>
      <c r="O20" s="195">
        <v>13</v>
      </c>
      <c r="P20" s="192"/>
      <c r="Q20" s="208">
        <v>11.1</v>
      </c>
      <c r="R20" s="208" t="s">
        <v>503</v>
      </c>
      <c r="S20" s="208" t="s">
        <v>504</v>
      </c>
      <c r="T20" s="209" t="s">
        <v>498</v>
      </c>
    </row>
    <row r="21" spans="1:20" x14ac:dyDescent="0.25">
      <c r="B21" s="359"/>
      <c r="C21" s="39">
        <v>2017</v>
      </c>
      <c r="D21" s="185">
        <v>10.4</v>
      </c>
      <c r="E21" s="185">
        <v>11.3</v>
      </c>
      <c r="F21" s="186">
        <v>9.6</v>
      </c>
      <c r="G21" s="185">
        <v>10.5</v>
      </c>
      <c r="H21" s="185">
        <v>8.9</v>
      </c>
      <c r="I21" s="185">
        <v>12.1</v>
      </c>
      <c r="J21" s="191" t="s">
        <v>53</v>
      </c>
      <c r="K21" s="192" t="s">
        <v>53</v>
      </c>
      <c r="L21" s="193" t="s">
        <v>53</v>
      </c>
      <c r="M21" s="194">
        <v>14</v>
      </c>
      <c r="N21" s="194">
        <v>16</v>
      </c>
      <c r="O21" s="195">
        <v>12.1</v>
      </c>
      <c r="P21" s="192"/>
      <c r="Q21" s="208">
        <v>11.3</v>
      </c>
      <c r="R21" s="208" t="s">
        <v>505</v>
      </c>
      <c r="S21" s="208" t="s">
        <v>506</v>
      </c>
      <c r="T21" s="209" t="s">
        <v>507</v>
      </c>
    </row>
    <row r="22" spans="1:20" x14ac:dyDescent="0.25">
      <c r="B22" s="359"/>
      <c r="C22" s="39">
        <v>2018</v>
      </c>
      <c r="D22" s="185">
        <v>10.6</v>
      </c>
      <c r="E22" s="185">
        <v>11.6</v>
      </c>
      <c r="F22" s="186">
        <v>9.6999999999999993</v>
      </c>
      <c r="G22" s="185">
        <v>10.5</v>
      </c>
      <c r="H22" s="185">
        <v>8.8000000000000007</v>
      </c>
      <c r="I22" s="185">
        <v>12.1</v>
      </c>
      <c r="J22" s="191" t="s">
        <v>53</v>
      </c>
      <c r="K22" s="192" t="s">
        <v>53</v>
      </c>
      <c r="L22" s="193" t="s">
        <v>53</v>
      </c>
      <c r="M22" s="194">
        <v>13.3</v>
      </c>
      <c r="N22" s="194">
        <v>15.3</v>
      </c>
      <c r="O22" s="195">
        <v>11.4</v>
      </c>
      <c r="P22" s="192"/>
      <c r="Q22" s="208">
        <v>11.3</v>
      </c>
      <c r="R22" s="208" t="s">
        <v>508</v>
      </c>
      <c r="S22" s="208" t="s">
        <v>509</v>
      </c>
      <c r="T22" s="209" t="s">
        <v>508</v>
      </c>
    </row>
    <row r="23" spans="1:20" x14ac:dyDescent="0.25">
      <c r="B23" s="359"/>
      <c r="C23" s="39">
        <v>2019</v>
      </c>
      <c r="D23" s="185">
        <v>10.8</v>
      </c>
      <c r="E23" s="185">
        <v>11.9</v>
      </c>
      <c r="F23" s="186">
        <v>9.8000000000000007</v>
      </c>
      <c r="G23" s="185">
        <v>10.199999999999999</v>
      </c>
      <c r="H23" s="185">
        <v>8.4</v>
      </c>
      <c r="I23" s="185">
        <v>11.8</v>
      </c>
      <c r="J23" s="191" t="s">
        <v>53</v>
      </c>
      <c r="K23" s="192" t="s">
        <v>53</v>
      </c>
      <c r="L23" s="193" t="s">
        <v>53</v>
      </c>
      <c r="M23" s="194">
        <v>12.8</v>
      </c>
      <c r="N23" s="194">
        <v>14.7</v>
      </c>
      <c r="O23" s="195">
        <v>11</v>
      </c>
      <c r="P23" s="192"/>
      <c r="Q23" s="208">
        <v>11.2</v>
      </c>
      <c r="R23" s="208" t="s">
        <v>510</v>
      </c>
      <c r="S23" s="208" t="s">
        <v>506</v>
      </c>
      <c r="T23" s="209" t="s">
        <v>511</v>
      </c>
    </row>
    <row r="24" spans="1:20" x14ac:dyDescent="0.25">
      <c r="B24" s="359"/>
      <c r="C24" s="39">
        <v>2020</v>
      </c>
      <c r="D24" s="185">
        <v>9.1</v>
      </c>
      <c r="E24" s="185">
        <v>10</v>
      </c>
      <c r="F24" s="186">
        <v>8.3000000000000007</v>
      </c>
      <c r="G24" s="185">
        <v>9.9</v>
      </c>
      <c r="H24" s="185">
        <v>8</v>
      </c>
      <c r="I24" s="185">
        <v>11.8</v>
      </c>
      <c r="J24" s="191" t="s">
        <v>53</v>
      </c>
      <c r="K24" s="192" t="s">
        <v>53</v>
      </c>
      <c r="L24" s="193" t="s">
        <v>53</v>
      </c>
      <c r="M24" s="194">
        <v>13.9</v>
      </c>
      <c r="N24" s="194">
        <v>15.5</v>
      </c>
      <c r="O24" s="195">
        <v>12.5</v>
      </c>
      <c r="P24" s="192"/>
      <c r="Q24" s="208">
        <v>11.1</v>
      </c>
      <c r="R24" s="208" t="s">
        <v>740</v>
      </c>
      <c r="S24" s="208" t="s">
        <v>741</v>
      </c>
      <c r="T24" s="209" t="s">
        <v>742</v>
      </c>
    </row>
    <row r="25" spans="1:20" x14ac:dyDescent="0.25">
      <c r="B25" s="359"/>
      <c r="C25" s="39">
        <v>2021</v>
      </c>
      <c r="D25" s="185" t="s">
        <v>478</v>
      </c>
      <c r="E25" s="185" t="s">
        <v>479</v>
      </c>
      <c r="F25" s="186" t="s">
        <v>599</v>
      </c>
      <c r="G25" s="185" t="s">
        <v>603</v>
      </c>
      <c r="H25" s="185" t="s">
        <v>606</v>
      </c>
      <c r="I25" s="185" t="s">
        <v>600</v>
      </c>
      <c r="J25" s="187">
        <v>53.92</v>
      </c>
      <c r="K25" s="185">
        <v>52.26</v>
      </c>
      <c r="L25" s="186">
        <v>55.62</v>
      </c>
      <c r="M25" s="194">
        <v>13.1</v>
      </c>
      <c r="N25" s="194">
        <v>14.5</v>
      </c>
      <c r="O25" s="195">
        <v>11.8</v>
      </c>
      <c r="P25" s="192"/>
      <c r="Q25" s="208">
        <v>10.9</v>
      </c>
      <c r="R25" s="208">
        <v>4.99</v>
      </c>
      <c r="S25" s="208">
        <v>4.9400000000000004</v>
      </c>
      <c r="T25" s="209">
        <v>5.04</v>
      </c>
    </row>
    <row r="26" spans="1:20" ht="14.25" thickBot="1" x14ac:dyDescent="0.3">
      <c r="B26" s="361"/>
      <c r="C26" s="188">
        <v>2022</v>
      </c>
      <c r="D26" s="189">
        <v>11.9</v>
      </c>
      <c r="E26" s="189">
        <v>12.9</v>
      </c>
      <c r="F26" s="190">
        <v>10.8</v>
      </c>
      <c r="G26" s="189">
        <v>9.6</v>
      </c>
      <c r="H26" s="189">
        <v>8</v>
      </c>
      <c r="I26" s="189">
        <v>11.1</v>
      </c>
      <c r="J26" s="200" t="s">
        <v>53</v>
      </c>
      <c r="K26" s="201" t="s">
        <v>53</v>
      </c>
      <c r="L26" s="202" t="s">
        <v>53</v>
      </c>
      <c r="M26" s="203">
        <v>11.7</v>
      </c>
      <c r="N26" s="203">
        <v>13</v>
      </c>
      <c r="O26" s="204">
        <v>10.5</v>
      </c>
      <c r="P26" s="201"/>
      <c r="Q26" s="210">
        <v>10.7</v>
      </c>
      <c r="R26" s="210">
        <v>4.74</v>
      </c>
      <c r="S26" s="210">
        <v>4.71</v>
      </c>
      <c r="T26" s="211">
        <v>4.76</v>
      </c>
    </row>
    <row r="27" spans="1:20" x14ac:dyDescent="0.25">
      <c r="B27" s="229" t="s">
        <v>748</v>
      </c>
    </row>
    <row r="28" spans="1:20" ht="42.75" customHeight="1" x14ac:dyDescent="0.25">
      <c r="A28" s="334"/>
      <c r="B28" s="356" t="s">
        <v>494</v>
      </c>
      <c r="C28" s="356"/>
      <c r="D28" s="356"/>
      <c r="E28" s="356"/>
      <c r="F28" s="356"/>
      <c r="G28" s="356"/>
      <c r="H28" s="356"/>
      <c r="I28" s="356"/>
      <c r="J28" s="356"/>
      <c r="K28" s="356"/>
      <c r="L28" s="356"/>
      <c r="M28" s="356"/>
      <c r="N28" s="356"/>
      <c r="O28" s="356"/>
      <c r="P28" s="356"/>
      <c r="Q28" s="356"/>
      <c r="R28" s="356"/>
      <c r="S28" s="356"/>
      <c r="T28" s="356"/>
    </row>
    <row r="30" spans="1:20" ht="17.25" thickBot="1" x14ac:dyDescent="0.35">
      <c r="A30" s="331"/>
      <c r="B30" s="101" t="s">
        <v>513</v>
      </c>
    </row>
    <row r="31" spans="1:20" ht="59.25" customHeight="1" thickBot="1" x14ac:dyDescent="0.3">
      <c r="B31" s="357" t="s">
        <v>467</v>
      </c>
      <c r="C31" s="362"/>
      <c r="D31" s="365" t="s">
        <v>743</v>
      </c>
      <c r="E31" s="362"/>
      <c r="F31" s="366"/>
      <c r="G31" s="367" t="s">
        <v>744</v>
      </c>
      <c r="H31" s="367"/>
      <c r="I31" s="367"/>
      <c r="J31" s="368" t="s">
        <v>745</v>
      </c>
      <c r="K31" s="367"/>
      <c r="L31" s="369"/>
      <c r="M31" s="367" t="s">
        <v>746</v>
      </c>
      <c r="N31" s="367"/>
      <c r="O31" s="369"/>
      <c r="P31" s="367" t="s">
        <v>747</v>
      </c>
      <c r="Q31" s="367"/>
      <c r="R31" s="367"/>
      <c r="S31" s="375" t="s">
        <v>524</v>
      </c>
    </row>
    <row r="32" spans="1:20" ht="15.75" customHeight="1" thickBot="1" x14ac:dyDescent="0.3">
      <c r="B32" s="102"/>
      <c r="C32" s="111" t="s">
        <v>349</v>
      </c>
      <c r="D32" s="104" t="s">
        <v>172</v>
      </c>
      <c r="E32" s="104" t="s">
        <v>173</v>
      </c>
      <c r="F32" s="104" t="s">
        <v>174</v>
      </c>
      <c r="G32" s="105" t="s">
        <v>514</v>
      </c>
      <c r="H32" s="106" t="s">
        <v>515</v>
      </c>
      <c r="I32" s="107" t="s">
        <v>516</v>
      </c>
      <c r="J32" s="108" t="s">
        <v>172</v>
      </c>
      <c r="K32" s="104" t="s">
        <v>173</v>
      </c>
      <c r="L32" s="104" t="s">
        <v>174</v>
      </c>
      <c r="M32" s="108" t="s">
        <v>514</v>
      </c>
      <c r="N32" s="109" t="s">
        <v>515</v>
      </c>
      <c r="O32" s="110" t="s">
        <v>516</v>
      </c>
      <c r="P32" s="104" t="s">
        <v>172</v>
      </c>
      <c r="Q32" s="109" t="s">
        <v>173</v>
      </c>
      <c r="R32" s="109" t="s">
        <v>174</v>
      </c>
      <c r="S32" s="376"/>
    </row>
    <row r="33" spans="2:19" x14ac:dyDescent="0.25">
      <c r="B33" s="370" t="s">
        <v>418</v>
      </c>
      <c r="C33" s="93">
        <v>2012</v>
      </c>
      <c r="D33" s="212">
        <v>66.900000000000006</v>
      </c>
      <c r="E33" s="212">
        <v>61.5</v>
      </c>
      <c r="F33" s="213">
        <v>72.400000000000006</v>
      </c>
      <c r="G33" s="212">
        <v>20.2</v>
      </c>
      <c r="H33" s="212">
        <v>78.5</v>
      </c>
      <c r="I33" s="212">
        <v>44.2</v>
      </c>
      <c r="J33" s="214">
        <v>13.9</v>
      </c>
      <c r="K33" s="215">
        <v>14.7</v>
      </c>
      <c r="L33" s="216">
        <v>13.2</v>
      </c>
      <c r="M33" s="217">
        <v>34</v>
      </c>
      <c r="N33" s="194">
        <v>12.4</v>
      </c>
      <c r="O33" s="195">
        <v>11.2</v>
      </c>
      <c r="P33" s="217">
        <v>10.9</v>
      </c>
      <c r="Q33" s="194">
        <v>11.6</v>
      </c>
      <c r="R33" s="195">
        <v>10.3</v>
      </c>
      <c r="S33" s="218">
        <v>99.62</v>
      </c>
    </row>
    <row r="34" spans="2:19" x14ac:dyDescent="0.25">
      <c r="B34" s="370"/>
      <c r="C34" s="93">
        <v>2013</v>
      </c>
      <c r="D34" s="212">
        <v>66.900000000000006</v>
      </c>
      <c r="E34" s="212">
        <v>62</v>
      </c>
      <c r="F34" s="213">
        <v>71.8</v>
      </c>
      <c r="G34" s="212">
        <v>20.5</v>
      </c>
      <c r="H34" s="212">
        <v>78.2</v>
      </c>
      <c r="I34" s="212">
        <v>45.2</v>
      </c>
      <c r="J34" s="214">
        <v>14.1</v>
      </c>
      <c r="K34" s="215">
        <v>14.7</v>
      </c>
      <c r="L34" s="216">
        <v>13.7</v>
      </c>
      <c r="M34" s="217">
        <v>33.700000000000003</v>
      </c>
      <c r="N34" s="194">
        <v>12.8</v>
      </c>
      <c r="O34" s="195">
        <v>11</v>
      </c>
      <c r="P34" s="217">
        <v>11.6</v>
      </c>
      <c r="Q34" s="194">
        <v>12.1</v>
      </c>
      <c r="R34" s="195">
        <v>11.1</v>
      </c>
      <c r="S34" s="218">
        <v>98.55</v>
      </c>
    </row>
    <row r="35" spans="2:19" x14ac:dyDescent="0.25">
      <c r="B35" s="370"/>
      <c r="C35" s="93">
        <v>2014</v>
      </c>
      <c r="D35" s="212">
        <v>67.8</v>
      </c>
      <c r="E35" s="212">
        <v>62.9</v>
      </c>
      <c r="F35" s="213">
        <v>72.7</v>
      </c>
      <c r="G35" s="212">
        <v>21.9</v>
      </c>
      <c r="H35" s="212">
        <v>79</v>
      </c>
      <c r="I35" s="212">
        <v>46</v>
      </c>
      <c r="J35" s="214">
        <v>13.1</v>
      </c>
      <c r="K35" s="215">
        <v>13.7</v>
      </c>
      <c r="L35" s="216">
        <v>12.5</v>
      </c>
      <c r="M35" s="217">
        <v>29.7</v>
      </c>
      <c r="N35" s="194" t="s">
        <v>602</v>
      </c>
      <c r="O35" s="195" t="s">
        <v>618</v>
      </c>
      <c r="P35" s="217">
        <v>10.7</v>
      </c>
      <c r="Q35" s="194">
        <v>11.1</v>
      </c>
      <c r="R35" s="195">
        <v>10.3</v>
      </c>
      <c r="S35" s="218">
        <v>100.73</v>
      </c>
    </row>
    <row r="36" spans="2:19" x14ac:dyDescent="0.25">
      <c r="B36" s="370"/>
      <c r="C36" s="93">
        <v>2015</v>
      </c>
      <c r="D36" s="212">
        <v>69.599999999999994</v>
      </c>
      <c r="E36" s="212">
        <v>64.599999999999994</v>
      </c>
      <c r="F36" s="213">
        <v>74.5</v>
      </c>
      <c r="G36" s="212">
        <v>23.4</v>
      </c>
      <c r="H36" s="212">
        <v>80.400000000000006</v>
      </c>
      <c r="I36" s="212">
        <v>48.3</v>
      </c>
      <c r="J36" s="214">
        <v>11.5</v>
      </c>
      <c r="K36" s="212">
        <v>13</v>
      </c>
      <c r="L36" s="216">
        <v>10.1</v>
      </c>
      <c r="M36" s="217">
        <v>26.5</v>
      </c>
      <c r="N36" s="194">
        <v>10.5</v>
      </c>
      <c r="O36" s="195">
        <v>9.3000000000000007</v>
      </c>
      <c r="P36" s="217">
        <v>8.8000000000000007</v>
      </c>
      <c r="Q36" s="194">
        <v>10.1</v>
      </c>
      <c r="R36" s="195">
        <v>7.6</v>
      </c>
      <c r="S36" s="218">
        <v>105.99</v>
      </c>
    </row>
    <row r="37" spans="2:19" x14ac:dyDescent="0.25">
      <c r="B37" s="370"/>
      <c r="C37" s="93">
        <v>2016</v>
      </c>
      <c r="D37" s="212">
        <v>71.8</v>
      </c>
      <c r="E37" s="212">
        <v>67.2</v>
      </c>
      <c r="F37" s="213">
        <v>76.400000000000006</v>
      </c>
      <c r="G37" s="212">
        <v>25.3</v>
      </c>
      <c r="H37" s="212">
        <v>82.3</v>
      </c>
      <c r="I37" s="212">
        <v>50.5</v>
      </c>
      <c r="J37" s="214">
        <v>9.6</v>
      </c>
      <c r="K37" s="215">
        <v>10.9</v>
      </c>
      <c r="L37" s="216">
        <v>8.6</v>
      </c>
      <c r="M37" s="217">
        <v>22.2</v>
      </c>
      <c r="N37" s="194">
        <v>8.6999999999999993</v>
      </c>
      <c r="O37" s="195">
        <v>9</v>
      </c>
      <c r="P37" s="217">
        <v>6.8</v>
      </c>
      <c r="Q37" s="194">
        <v>7.6</v>
      </c>
      <c r="R37" s="195">
        <v>6</v>
      </c>
      <c r="S37" s="218">
        <v>109.66</v>
      </c>
    </row>
    <row r="38" spans="2:19" x14ac:dyDescent="0.25">
      <c r="B38" s="370"/>
      <c r="C38" s="93">
        <v>2017</v>
      </c>
      <c r="D38" s="212">
        <v>73.2</v>
      </c>
      <c r="E38" s="212">
        <v>69.400000000000006</v>
      </c>
      <c r="F38" s="213">
        <v>77</v>
      </c>
      <c r="G38" s="212">
        <v>27</v>
      </c>
      <c r="H38" s="212">
        <v>82.3</v>
      </c>
      <c r="I38" s="212">
        <v>54.6</v>
      </c>
      <c r="J38" s="214">
        <v>8.1</v>
      </c>
      <c r="K38" s="215">
        <v>8.5</v>
      </c>
      <c r="L38" s="216">
        <v>7.7</v>
      </c>
      <c r="M38" s="217">
        <v>18.899999999999999</v>
      </c>
      <c r="N38" s="194">
        <v>7.6</v>
      </c>
      <c r="O38" s="195">
        <v>6</v>
      </c>
      <c r="P38" s="217">
        <v>5.9</v>
      </c>
      <c r="Q38" s="194">
        <v>6</v>
      </c>
      <c r="R38" s="195">
        <v>5.7</v>
      </c>
      <c r="S38" s="218">
        <v>113.42</v>
      </c>
    </row>
    <row r="39" spans="2:19" x14ac:dyDescent="0.25">
      <c r="B39" s="370"/>
      <c r="C39" s="93">
        <v>2018</v>
      </c>
      <c r="D39" s="212">
        <v>74.5</v>
      </c>
      <c r="E39" s="212">
        <v>70.3</v>
      </c>
      <c r="F39" s="213">
        <v>78.8</v>
      </c>
      <c r="G39" s="212">
        <v>27.6</v>
      </c>
      <c r="H39" s="212">
        <v>83.6</v>
      </c>
      <c r="I39" s="212">
        <v>55.9</v>
      </c>
      <c r="J39" s="214">
        <v>6.5</v>
      </c>
      <c r="K39" s="215">
        <v>7.1</v>
      </c>
      <c r="L39" s="213">
        <v>6</v>
      </c>
      <c r="M39" s="217">
        <v>14.9</v>
      </c>
      <c r="N39" s="194">
        <v>6.1</v>
      </c>
      <c r="O39" s="195">
        <v>5.3</v>
      </c>
      <c r="P39" s="217">
        <v>4.7</v>
      </c>
      <c r="Q39" s="194">
        <v>5</v>
      </c>
      <c r="R39" s="195">
        <v>4.4000000000000004</v>
      </c>
      <c r="S39" s="218">
        <v>121.02</v>
      </c>
    </row>
    <row r="40" spans="2:19" x14ac:dyDescent="0.25">
      <c r="B40" s="370"/>
      <c r="C40" s="93">
        <v>2019</v>
      </c>
      <c r="D40" s="212">
        <v>75.599999999999994</v>
      </c>
      <c r="E40" s="212">
        <v>71.7</v>
      </c>
      <c r="F40" s="213">
        <v>79.400000000000006</v>
      </c>
      <c r="G40" s="212">
        <v>25</v>
      </c>
      <c r="H40" s="212">
        <v>84.4</v>
      </c>
      <c r="I40" s="212">
        <v>58.8</v>
      </c>
      <c r="J40" s="214">
        <v>5.7</v>
      </c>
      <c r="K40" s="212">
        <v>6</v>
      </c>
      <c r="L40" s="216">
        <v>5.5</v>
      </c>
      <c r="M40" s="217">
        <v>16.100000000000001</v>
      </c>
      <c r="N40" s="194">
        <v>5.3</v>
      </c>
      <c r="O40" s="195">
        <v>4.7</v>
      </c>
      <c r="P40" s="217">
        <v>3.9</v>
      </c>
      <c r="Q40" s="194">
        <v>4</v>
      </c>
      <c r="R40" s="195">
        <v>3.7</v>
      </c>
      <c r="S40" s="218">
        <v>123.36</v>
      </c>
    </row>
    <row r="41" spans="2:19" x14ac:dyDescent="0.25">
      <c r="B41" s="370"/>
      <c r="C41" s="93">
        <v>2020</v>
      </c>
      <c r="D41" s="212">
        <v>74.599999999999994</v>
      </c>
      <c r="E41" s="212">
        <v>70.900000000000006</v>
      </c>
      <c r="F41" s="213">
        <v>78.2</v>
      </c>
      <c r="G41" s="212">
        <v>22.8</v>
      </c>
      <c r="H41" s="212">
        <v>82.9</v>
      </c>
      <c r="I41" s="213">
        <v>60.2</v>
      </c>
      <c r="J41" s="215">
        <v>6.7</v>
      </c>
      <c r="K41" s="215">
        <v>7.1</v>
      </c>
      <c r="L41" s="216">
        <v>6.2</v>
      </c>
      <c r="M41" s="217">
        <v>19.3</v>
      </c>
      <c r="N41" s="194">
        <v>6.2</v>
      </c>
      <c r="O41" s="195">
        <v>4.8</v>
      </c>
      <c r="P41" s="217">
        <v>3.7</v>
      </c>
      <c r="Q41" s="194">
        <v>4</v>
      </c>
      <c r="R41" s="195">
        <v>3.5</v>
      </c>
      <c r="S41" s="218">
        <v>124.11</v>
      </c>
    </row>
    <row r="42" spans="2:19" x14ac:dyDescent="0.25">
      <c r="B42" s="370"/>
      <c r="C42" s="93">
        <v>2021</v>
      </c>
      <c r="D42" s="212">
        <v>74.599999999999994</v>
      </c>
      <c r="E42" s="212">
        <v>70.400000000000006</v>
      </c>
      <c r="F42" s="213">
        <v>78.900000000000006</v>
      </c>
      <c r="G42" s="212">
        <v>20.8</v>
      </c>
      <c r="H42" s="212">
        <v>83.2</v>
      </c>
      <c r="I42" s="213">
        <v>60.6</v>
      </c>
      <c r="J42" s="215">
        <v>6.8</v>
      </c>
      <c r="K42" s="215">
        <v>7</v>
      </c>
      <c r="L42" s="216">
        <v>6.7</v>
      </c>
      <c r="M42" s="217" t="s">
        <v>518</v>
      </c>
      <c r="N42" s="194" t="s">
        <v>519</v>
      </c>
      <c r="O42" s="195" t="s">
        <v>520</v>
      </c>
      <c r="P42" s="217">
        <v>3.9</v>
      </c>
      <c r="Q42" s="194">
        <v>4</v>
      </c>
      <c r="R42" s="195">
        <v>3.8</v>
      </c>
      <c r="S42" s="218">
        <v>126.85</v>
      </c>
    </row>
    <row r="43" spans="2:19" ht="14.25" thickBot="1" x14ac:dyDescent="0.3">
      <c r="B43" s="371"/>
      <c r="C43" s="219">
        <v>2022</v>
      </c>
      <c r="D43" s="220">
        <v>76.7</v>
      </c>
      <c r="E43" s="220">
        <v>72.599999999999994</v>
      </c>
      <c r="F43" s="221">
        <v>80.7</v>
      </c>
      <c r="G43" s="220">
        <v>21.3</v>
      </c>
      <c r="H43" s="220">
        <v>84.7</v>
      </c>
      <c r="I43" s="220">
        <v>64.099999999999994</v>
      </c>
      <c r="J43" s="222">
        <v>6.1</v>
      </c>
      <c r="K43" s="220">
        <v>6.4</v>
      </c>
      <c r="L43" s="223">
        <v>5.9</v>
      </c>
      <c r="M43" s="224">
        <v>19.899999999999999</v>
      </c>
      <c r="N43" s="203">
        <v>5.7</v>
      </c>
      <c r="O43" s="204">
        <v>4.5</v>
      </c>
      <c r="P43" s="224">
        <v>4.0999999999999996</v>
      </c>
      <c r="Q43" s="203">
        <v>4</v>
      </c>
      <c r="R43" s="204">
        <v>4.0999999999999996</v>
      </c>
      <c r="S43" s="225">
        <v>123.95</v>
      </c>
    </row>
    <row r="44" spans="2:19" x14ac:dyDescent="0.25">
      <c r="B44" s="372" t="s">
        <v>409</v>
      </c>
      <c r="C44" s="93">
        <v>2012</v>
      </c>
      <c r="D44" s="212">
        <v>66.900000000000006</v>
      </c>
      <c r="E44" s="212">
        <v>61</v>
      </c>
      <c r="F44" s="213">
        <v>72.8</v>
      </c>
      <c r="G44" s="212">
        <v>30.3</v>
      </c>
      <c r="H44" s="194">
        <v>76.099999999999994</v>
      </c>
      <c r="I44" s="194">
        <v>46.4</v>
      </c>
      <c r="J44" s="214">
        <v>11.1</v>
      </c>
      <c r="K44" s="215">
        <v>11.2</v>
      </c>
      <c r="L44" s="213">
        <v>11</v>
      </c>
      <c r="M44" s="217">
        <v>23.7</v>
      </c>
      <c r="N44" s="194">
        <v>10</v>
      </c>
      <c r="O44" s="195">
        <v>7.6</v>
      </c>
      <c r="P44" s="217">
        <v>4.9000000000000004</v>
      </c>
      <c r="Q44" s="194">
        <v>4.9000000000000004</v>
      </c>
      <c r="R44" s="195">
        <v>4.8</v>
      </c>
      <c r="S44" s="218">
        <v>97.73</v>
      </c>
    </row>
    <row r="45" spans="2:19" x14ac:dyDescent="0.25">
      <c r="B45" s="370"/>
      <c r="C45" s="93">
        <v>2013</v>
      </c>
      <c r="D45" s="212">
        <v>66.8</v>
      </c>
      <c r="E45" s="212">
        <v>61.1</v>
      </c>
      <c r="F45" s="213">
        <v>72.400000000000006</v>
      </c>
      <c r="G45" s="212">
        <v>29.8</v>
      </c>
      <c r="H45" s="194">
        <v>75.599999999999994</v>
      </c>
      <c r="I45" s="194">
        <v>47.9</v>
      </c>
      <c r="J45" s="214">
        <v>11.6</v>
      </c>
      <c r="K45" s="215">
        <v>11.7</v>
      </c>
      <c r="L45" s="216">
        <v>11.5</v>
      </c>
      <c r="M45" s="217">
        <v>24.4</v>
      </c>
      <c r="N45" s="194">
        <v>10.6</v>
      </c>
      <c r="O45" s="195">
        <v>8.1</v>
      </c>
      <c r="P45" s="217">
        <v>5.4</v>
      </c>
      <c r="Q45" s="194">
        <v>5.4</v>
      </c>
      <c r="R45" s="195">
        <v>5.4</v>
      </c>
      <c r="S45" s="218">
        <v>97.19</v>
      </c>
    </row>
    <row r="46" spans="2:19" x14ac:dyDescent="0.25">
      <c r="B46" s="370"/>
      <c r="C46" s="93">
        <v>2014</v>
      </c>
      <c r="D46" s="212">
        <v>67.5</v>
      </c>
      <c r="E46" s="212">
        <v>62</v>
      </c>
      <c r="F46" s="213">
        <v>73.099999999999994</v>
      </c>
      <c r="G46" s="212">
        <v>29.9</v>
      </c>
      <c r="H46" s="194">
        <v>76.099999999999994</v>
      </c>
      <c r="I46" s="194">
        <v>49.7</v>
      </c>
      <c r="J46" s="226">
        <v>11</v>
      </c>
      <c r="K46" s="215">
        <v>11.2</v>
      </c>
      <c r="L46" s="216">
        <v>10.9</v>
      </c>
      <c r="M46" s="217">
        <v>23.5</v>
      </c>
      <c r="N46" s="194" t="s">
        <v>480</v>
      </c>
      <c r="O46" s="195" t="s">
        <v>490</v>
      </c>
      <c r="P46" s="217">
        <v>5.4</v>
      </c>
      <c r="Q46" s="194">
        <v>5.4</v>
      </c>
      <c r="R46" s="195">
        <v>5.4</v>
      </c>
      <c r="S46" s="218">
        <v>98.09</v>
      </c>
    </row>
    <row r="47" spans="2:19" x14ac:dyDescent="0.25">
      <c r="B47" s="370"/>
      <c r="C47" s="93">
        <v>2015</v>
      </c>
      <c r="D47" s="212">
        <v>68.5</v>
      </c>
      <c r="E47" s="212">
        <v>63</v>
      </c>
      <c r="F47" s="213">
        <v>74.099999999999994</v>
      </c>
      <c r="G47" s="212">
        <v>30.4</v>
      </c>
      <c r="H47" s="194">
        <v>76.900000000000006</v>
      </c>
      <c r="I47" s="194">
        <v>51.4</v>
      </c>
      <c r="J47" s="214">
        <v>10.199999999999999</v>
      </c>
      <c r="K47" s="215">
        <v>10.3</v>
      </c>
      <c r="L47" s="216">
        <v>10.1</v>
      </c>
      <c r="M47" s="217">
        <v>21.8</v>
      </c>
      <c r="N47" s="194">
        <v>9.4</v>
      </c>
      <c r="O47" s="195">
        <v>7.5</v>
      </c>
      <c r="P47" s="217">
        <v>4.9000000000000004</v>
      </c>
      <c r="Q47" s="194">
        <v>4.9000000000000004</v>
      </c>
      <c r="R47" s="195">
        <v>4.9000000000000004</v>
      </c>
      <c r="S47" s="218">
        <v>99.76</v>
      </c>
    </row>
    <row r="48" spans="2:19" x14ac:dyDescent="0.25">
      <c r="B48" s="370"/>
      <c r="C48" s="93">
        <v>2016</v>
      </c>
      <c r="D48" s="212">
        <v>69.599999999999994</v>
      </c>
      <c r="E48" s="212">
        <v>64.099999999999994</v>
      </c>
      <c r="F48" s="213">
        <v>75.2</v>
      </c>
      <c r="G48" s="212">
        <v>31.1</v>
      </c>
      <c r="H48" s="194">
        <v>77.7</v>
      </c>
      <c r="I48" s="194">
        <v>53.5</v>
      </c>
      <c r="J48" s="214">
        <v>9.3000000000000007</v>
      </c>
      <c r="K48" s="215">
        <v>9.5</v>
      </c>
      <c r="L48" s="213">
        <v>9</v>
      </c>
      <c r="M48" s="217">
        <v>20.100000000000001</v>
      </c>
      <c r="N48" s="194">
        <v>8.5</v>
      </c>
      <c r="O48" s="195">
        <v>6.9</v>
      </c>
      <c r="P48" s="217">
        <v>4.3</v>
      </c>
      <c r="Q48" s="194">
        <v>4.3</v>
      </c>
      <c r="R48" s="195">
        <v>4.2</v>
      </c>
      <c r="S48" s="218">
        <v>102</v>
      </c>
    </row>
    <row r="49" spans="1:19" x14ac:dyDescent="0.25">
      <c r="B49" s="370"/>
      <c r="C49" s="93">
        <v>2017</v>
      </c>
      <c r="D49" s="212">
        <v>70.900000000000006</v>
      </c>
      <c r="E49" s="212">
        <v>65.2</v>
      </c>
      <c r="F49" s="213">
        <v>76.5</v>
      </c>
      <c r="G49" s="212">
        <v>32.200000000000003</v>
      </c>
      <c r="H49" s="194">
        <v>78.599999999999994</v>
      </c>
      <c r="I49" s="194">
        <v>55.5</v>
      </c>
      <c r="J49" s="214">
        <v>8.3000000000000007</v>
      </c>
      <c r="K49" s="215">
        <v>8.6</v>
      </c>
      <c r="L49" s="213">
        <v>8</v>
      </c>
      <c r="M49" s="217">
        <v>18</v>
      </c>
      <c r="N49" s="194">
        <v>7.6</v>
      </c>
      <c r="O49" s="195">
        <v>6.2</v>
      </c>
      <c r="P49" s="217">
        <v>3.7</v>
      </c>
      <c r="Q49" s="194">
        <v>3.7</v>
      </c>
      <c r="R49" s="195">
        <v>3.6</v>
      </c>
      <c r="S49" s="218">
        <v>103.73</v>
      </c>
    </row>
    <row r="50" spans="1:19" x14ac:dyDescent="0.25">
      <c r="B50" s="370"/>
      <c r="C50" s="93">
        <v>2018</v>
      </c>
      <c r="D50" s="212">
        <v>71.900000000000006</v>
      </c>
      <c r="E50" s="212">
        <v>66.3</v>
      </c>
      <c r="F50" s="213">
        <v>77.599999999999994</v>
      </c>
      <c r="G50" s="212">
        <v>33</v>
      </c>
      <c r="H50" s="194">
        <v>79.5</v>
      </c>
      <c r="I50" s="194">
        <v>57.2</v>
      </c>
      <c r="J50" s="214">
        <v>7.4</v>
      </c>
      <c r="K50" s="215">
        <v>7.7</v>
      </c>
      <c r="L50" s="216">
        <v>7.1</v>
      </c>
      <c r="M50" s="217">
        <v>16.100000000000001</v>
      </c>
      <c r="N50" s="194">
        <v>6.8</v>
      </c>
      <c r="O50" s="195">
        <v>5.5</v>
      </c>
      <c r="P50" s="217">
        <v>3.1</v>
      </c>
      <c r="Q50" s="194">
        <v>3.2</v>
      </c>
      <c r="R50" s="195">
        <v>3.1</v>
      </c>
      <c r="S50" s="218">
        <v>105.67</v>
      </c>
    </row>
    <row r="51" spans="1:19" x14ac:dyDescent="0.25">
      <c r="B51" s="370"/>
      <c r="C51" s="93">
        <v>2019</v>
      </c>
      <c r="D51" s="212">
        <v>72.7</v>
      </c>
      <c r="E51" s="212">
        <v>67.099999999999994</v>
      </c>
      <c r="F51" s="213">
        <v>78.3</v>
      </c>
      <c r="G51" s="212">
        <v>33.5</v>
      </c>
      <c r="H51" s="194">
        <v>80.2</v>
      </c>
      <c r="I51" s="194">
        <v>58.6</v>
      </c>
      <c r="J51" s="214">
        <v>6.8</v>
      </c>
      <c r="K51" s="215">
        <v>7.2</v>
      </c>
      <c r="L51" s="216">
        <v>6.5</v>
      </c>
      <c r="M51" s="217">
        <v>15.1</v>
      </c>
      <c r="N51" s="194">
        <v>6.3</v>
      </c>
      <c r="O51" s="195">
        <v>5.0999999999999996</v>
      </c>
      <c r="P51" s="217">
        <v>2.7</v>
      </c>
      <c r="Q51" s="194">
        <v>2.8</v>
      </c>
      <c r="R51" s="195">
        <v>2.6</v>
      </c>
      <c r="S51" s="218">
        <v>107.82</v>
      </c>
    </row>
    <row r="52" spans="1:19" x14ac:dyDescent="0.25">
      <c r="B52" s="370"/>
      <c r="C52" s="93">
        <v>2020</v>
      </c>
      <c r="D52" s="212">
        <v>71.7</v>
      </c>
      <c r="E52" s="212">
        <v>66.099999999999994</v>
      </c>
      <c r="F52" s="213">
        <v>77.2</v>
      </c>
      <c r="G52" s="212">
        <v>31.5</v>
      </c>
      <c r="H52" s="194">
        <v>79</v>
      </c>
      <c r="I52" s="194">
        <v>59</v>
      </c>
      <c r="J52" s="214">
        <v>7.2</v>
      </c>
      <c r="K52" s="215">
        <v>7.6</v>
      </c>
      <c r="L52" s="213">
        <v>7</v>
      </c>
      <c r="M52" s="217">
        <v>16.8</v>
      </c>
      <c r="N52" s="194">
        <v>6.6</v>
      </c>
      <c r="O52" s="195">
        <v>5.2</v>
      </c>
      <c r="P52" s="217">
        <v>2.5</v>
      </c>
      <c r="Q52" s="194">
        <v>2.6</v>
      </c>
      <c r="R52" s="195">
        <v>2.4</v>
      </c>
      <c r="S52" s="218">
        <v>107.95</v>
      </c>
    </row>
    <row r="53" spans="1:19" x14ac:dyDescent="0.25">
      <c r="B53" s="370"/>
      <c r="C53" s="93">
        <v>2021</v>
      </c>
      <c r="D53" s="212">
        <v>73.099999999999994</v>
      </c>
      <c r="E53" s="212">
        <v>67.599999999999994</v>
      </c>
      <c r="F53" s="213">
        <v>78.5</v>
      </c>
      <c r="G53" s="212">
        <v>32.700000000000003</v>
      </c>
      <c r="H53" s="194">
        <v>80.400000000000006</v>
      </c>
      <c r="I53" s="194">
        <v>60.5</v>
      </c>
      <c r="J53" s="214">
        <v>7.1</v>
      </c>
      <c r="K53" s="215">
        <v>7.4</v>
      </c>
      <c r="L53" s="213">
        <v>6.8</v>
      </c>
      <c r="M53" s="217" t="s">
        <v>611</v>
      </c>
      <c r="N53" s="194" t="s">
        <v>521</v>
      </c>
      <c r="O53" s="195" t="s">
        <v>522</v>
      </c>
      <c r="P53" s="217">
        <v>2.8</v>
      </c>
      <c r="Q53" s="194">
        <v>2.9</v>
      </c>
      <c r="R53" s="195">
        <v>2.6</v>
      </c>
      <c r="S53" s="218">
        <v>109.8</v>
      </c>
    </row>
    <row r="54" spans="1:19" ht="14.25" thickBot="1" x14ac:dyDescent="0.3">
      <c r="B54" s="373"/>
      <c r="C54" s="219">
        <v>2022</v>
      </c>
      <c r="D54" s="220">
        <v>74.599999999999994</v>
      </c>
      <c r="E54" s="220">
        <v>69.3</v>
      </c>
      <c r="F54" s="221">
        <v>80</v>
      </c>
      <c r="G54" s="220">
        <v>34.700000000000003</v>
      </c>
      <c r="H54" s="203">
        <v>81.8</v>
      </c>
      <c r="I54" s="203">
        <v>62.3</v>
      </c>
      <c r="J54" s="227">
        <v>6.2</v>
      </c>
      <c r="K54" s="228">
        <v>6.5</v>
      </c>
      <c r="L54" s="223">
        <v>5.9</v>
      </c>
      <c r="M54" s="224">
        <v>14.5</v>
      </c>
      <c r="N54" s="203">
        <v>5.6</v>
      </c>
      <c r="O54" s="204">
        <v>4.8</v>
      </c>
      <c r="P54" s="224">
        <v>2.4</v>
      </c>
      <c r="Q54" s="203">
        <v>2.5</v>
      </c>
      <c r="R54" s="204">
        <v>2.2000000000000002</v>
      </c>
      <c r="S54" s="225">
        <v>109.5</v>
      </c>
    </row>
    <row r="55" spans="1:19" ht="15" x14ac:dyDescent="0.25">
      <c r="B55" s="229" t="s">
        <v>748</v>
      </c>
      <c r="C55"/>
      <c r="D55"/>
      <c r="E55"/>
      <c r="F55"/>
      <c r="G55"/>
      <c r="H55"/>
      <c r="I55"/>
      <c r="J55"/>
      <c r="K55"/>
      <c r="L55"/>
      <c r="M55"/>
      <c r="N55"/>
      <c r="O55"/>
      <c r="P55"/>
      <c r="Q55"/>
      <c r="R55"/>
      <c r="S55"/>
    </row>
    <row r="56" spans="1:19" ht="54" customHeight="1" x14ac:dyDescent="0.25">
      <c r="B56" s="356" t="s">
        <v>523</v>
      </c>
      <c r="C56" s="356"/>
      <c r="D56" s="356"/>
      <c r="E56" s="356"/>
      <c r="F56" s="356"/>
      <c r="G56" s="356"/>
      <c r="H56" s="356"/>
      <c r="I56" s="356"/>
      <c r="J56" s="356"/>
      <c r="K56" s="356"/>
      <c r="L56" s="356"/>
      <c r="M56" s="356"/>
      <c r="N56" s="356"/>
      <c r="O56" s="356"/>
      <c r="P56" s="356"/>
      <c r="Q56" s="356"/>
      <c r="R56" s="356"/>
      <c r="S56"/>
    </row>
    <row r="58" spans="1:19" ht="17.25" thickBot="1" x14ac:dyDescent="0.35">
      <c r="A58" s="331"/>
      <c r="B58" s="3" t="s">
        <v>585</v>
      </c>
    </row>
    <row r="59" spans="1:19" ht="114.75" x14ac:dyDescent="0.25">
      <c r="B59" s="377" t="s">
        <v>467</v>
      </c>
      <c r="C59" s="378"/>
      <c r="D59" s="381" t="s">
        <v>525</v>
      </c>
      <c r="E59" s="382"/>
      <c r="F59" s="378"/>
      <c r="G59" s="112" t="s">
        <v>526</v>
      </c>
      <c r="H59" s="381" t="s">
        <v>527</v>
      </c>
      <c r="I59" s="382"/>
      <c r="J59" s="378"/>
      <c r="K59" s="381" t="s">
        <v>528</v>
      </c>
      <c r="L59" s="382"/>
      <c r="M59" s="378"/>
      <c r="N59" s="385" t="s">
        <v>529</v>
      </c>
      <c r="O59" s="385" t="s">
        <v>530</v>
      </c>
      <c r="P59" s="388" t="s">
        <v>531</v>
      </c>
    </row>
    <row r="60" spans="1:19" ht="90" thickBot="1" x14ac:dyDescent="0.3">
      <c r="B60" s="379"/>
      <c r="C60" s="380"/>
      <c r="D60" s="383" t="s">
        <v>532</v>
      </c>
      <c r="E60" s="384"/>
      <c r="F60" s="380"/>
      <c r="G60" s="113" t="s">
        <v>533</v>
      </c>
      <c r="H60" s="383"/>
      <c r="I60" s="384"/>
      <c r="J60" s="380"/>
      <c r="K60" s="383"/>
      <c r="L60" s="384"/>
      <c r="M60" s="380"/>
      <c r="N60" s="386"/>
      <c r="O60" s="386"/>
      <c r="P60" s="389"/>
    </row>
    <row r="61" spans="1:19" ht="14.25" thickBot="1" x14ac:dyDescent="0.3">
      <c r="B61" s="102"/>
      <c r="C61" s="103" t="s">
        <v>349</v>
      </c>
      <c r="D61" s="104" t="s">
        <v>172</v>
      </c>
      <c r="E61" s="104" t="s">
        <v>173</v>
      </c>
      <c r="F61" s="104" t="s">
        <v>174</v>
      </c>
      <c r="G61" s="114"/>
      <c r="H61" s="108" t="s">
        <v>172</v>
      </c>
      <c r="I61" s="104" t="s">
        <v>173</v>
      </c>
      <c r="J61" s="104" t="s">
        <v>174</v>
      </c>
      <c r="K61" s="115" t="s">
        <v>534</v>
      </c>
      <c r="L61" s="116" t="s">
        <v>535</v>
      </c>
      <c r="M61" s="116" t="s">
        <v>536</v>
      </c>
      <c r="N61" s="117"/>
      <c r="O61" s="387"/>
      <c r="P61" s="390"/>
    </row>
    <row r="62" spans="1:19" x14ac:dyDescent="0.25">
      <c r="B62" s="370" t="s">
        <v>418</v>
      </c>
      <c r="C62" s="93">
        <v>2012</v>
      </c>
      <c r="D62" s="185" t="s">
        <v>53</v>
      </c>
      <c r="E62" s="185" t="s">
        <v>53</v>
      </c>
      <c r="F62" s="230" t="s">
        <v>53</v>
      </c>
      <c r="G62" s="185" t="s">
        <v>53</v>
      </c>
      <c r="H62" s="231">
        <v>34</v>
      </c>
      <c r="I62" s="232">
        <v>32.83</v>
      </c>
      <c r="J62" s="218">
        <v>34.65</v>
      </c>
      <c r="K62" s="233" t="s">
        <v>53</v>
      </c>
      <c r="L62" s="234" t="s">
        <v>53</v>
      </c>
      <c r="M62" s="235" t="s">
        <v>53</v>
      </c>
      <c r="N62" s="213">
        <v>8.4</v>
      </c>
      <c r="O62" s="213">
        <v>5</v>
      </c>
      <c r="P62" s="213">
        <v>2.2000000000000002</v>
      </c>
    </row>
    <row r="63" spans="1:19" x14ac:dyDescent="0.25">
      <c r="B63" s="370"/>
      <c r="C63" s="93">
        <v>2013</v>
      </c>
      <c r="D63" s="185" t="s">
        <v>53</v>
      </c>
      <c r="E63" s="185" t="s">
        <v>53</v>
      </c>
      <c r="F63" s="230" t="s">
        <v>53</v>
      </c>
      <c r="G63" s="185" t="s">
        <v>53</v>
      </c>
      <c r="H63" s="231">
        <v>36.32</v>
      </c>
      <c r="I63" s="232">
        <v>35.82</v>
      </c>
      <c r="J63" s="218">
        <v>36</v>
      </c>
      <c r="K63" s="233" t="s">
        <v>53</v>
      </c>
      <c r="L63" s="234" t="s">
        <v>53</v>
      </c>
      <c r="M63" s="235" t="s">
        <v>53</v>
      </c>
      <c r="N63" s="213">
        <v>8.3000000000000007</v>
      </c>
      <c r="O63" s="213">
        <v>4</v>
      </c>
      <c r="P63" s="213">
        <v>1.9</v>
      </c>
    </row>
    <row r="64" spans="1:19" x14ac:dyDescent="0.25">
      <c r="B64" s="370"/>
      <c r="C64" s="93">
        <v>2014</v>
      </c>
      <c r="D64" s="185" t="s">
        <v>53</v>
      </c>
      <c r="E64" s="185" t="s">
        <v>53</v>
      </c>
      <c r="F64" s="230" t="s">
        <v>53</v>
      </c>
      <c r="G64" s="185" t="s">
        <v>53</v>
      </c>
      <c r="H64" s="231">
        <v>35.71</v>
      </c>
      <c r="I64" s="232">
        <v>36.68</v>
      </c>
      <c r="J64" s="218">
        <v>34.200000000000003</v>
      </c>
      <c r="K64" s="236">
        <v>19.600000000000001</v>
      </c>
      <c r="L64" s="237">
        <v>13.5</v>
      </c>
      <c r="M64" s="195">
        <v>38.799999999999997</v>
      </c>
      <c r="N64" s="213">
        <v>9</v>
      </c>
      <c r="O64" s="213">
        <v>6.5</v>
      </c>
      <c r="P64" s="213">
        <v>2.1</v>
      </c>
    </row>
    <row r="65" spans="2:16" x14ac:dyDescent="0.25">
      <c r="B65" s="370"/>
      <c r="C65" s="93">
        <v>2015</v>
      </c>
      <c r="D65" s="212">
        <v>17.3</v>
      </c>
      <c r="E65" s="212">
        <v>17.5</v>
      </c>
      <c r="F65" s="213">
        <v>17.2</v>
      </c>
      <c r="G65" s="212">
        <v>24.7</v>
      </c>
      <c r="H65" s="231">
        <v>35.26</v>
      </c>
      <c r="I65" s="232">
        <v>35.75</v>
      </c>
      <c r="J65" s="218">
        <v>35.29</v>
      </c>
      <c r="K65" s="236">
        <v>21</v>
      </c>
      <c r="L65" s="237">
        <v>14.4</v>
      </c>
      <c r="M65" s="195">
        <v>43.6</v>
      </c>
      <c r="N65" s="213">
        <v>9.1</v>
      </c>
      <c r="O65" s="213">
        <v>1.1000000000000001</v>
      </c>
      <c r="P65" s="213">
        <v>2.1</v>
      </c>
    </row>
    <row r="66" spans="2:16" x14ac:dyDescent="0.25">
      <c r="B66" s="370"/>
      <c r="C66" s="93">
        <v>2016</v>
      </c>
      <c r="D66" s="212">
        <v>17.100000000000001</v>
      </c>
      <c r="E66" s="212">
        <v>17.2</v>
      </c>
      <c r="F66" s="213">
        <v>17</v>
      </c>
      <c r="G66" s="212">
        <v>24.5</v>
      </c>
      <c r="H66" s="231">
        <v>30.98</v>
      </c>
      <c r="I66" s="232">
        <v>31.55</v>
      </c>
      <c r="J66" s="218">
        <v>29.83</v>
      </c>
      <c r="K66" s="236">
        <v>24.8</v>
      </c>
      <c r="L66" s="237">
        <v>18.3</v>
      </c>
      <c r="M66" s="195">
        <v>45.8</v>
      </c>
      <c r="N66" s="213">
        <v>7.7</v>
      </c>
      <c r="O66" s="213">
        <v>0.5</v>
      </c>
      <c r="P66" s="213">
        <v>2.2999999999999998</v>
      </c>
    </row>
    <row r="67" spans="2:16" x14ac:dyDescent="0.25">
      <c r="B67" s="370"/>
      <c r="C67" s="93">
        <v>2017</v>
      </c>
      <c r="D67" s="212">
        <v>15.8</v>
      </c>
      <c r="E67" s="212">
        <v>15.8</v>
      </c>
      <c r="F67" s="213">
        <v>15.8</v>
      </c>
      <c r="G67" s="212">
        <v>22.7</v>
      </c>
      <c r="H67" s="231">
        <v>29.14</v>
      </c>
      <c r="I67" s="232">
        <v>29.71</v>
      </c>
      <c r="J67" s="218">
        <v>29.14</v>
      </c>
      <c r="K67" s="236">
        <v>23.2</v>
      </c>
      <c r="L67" s="237">
        <v>17</v>
      </c>
      <c r="M67" s="195">
        <v>43.6</v>
      </c>
      <c r="N67" s="213">
        <v>8.4</v>
      </c>
      <c r="O67" s="213">
        <v>0.6</v>
      </c>
      <c r="P67" s="213">
        <v>2.4</v>
      </c>
    </row>
    <row r="68" spans="2:16" x14ac:dyDescent="0.25">
      <c r="B68" s="370"/>
      <c r="C68" s="93">
        <v>2018</v>
      </c>
      <c r="D68" s="212">
        <v>15.2</v>
      </c>
      <c r="E68" s="212">
        <v>15.3</v>
      </c>
      <c r="F68" s="213">
        <v>15</v>
      </c>
      <c r="G68" s="212">
        <v>23.3</v>
      </c>
      <c r="H68" s="231">
        <v>31.07</v>
      </c>
      <c r="I68" s="232">
        <v>31.67</v>
      </c>
      <c r="J68" s="218">
        <v>29.48</v>
      </c>
      <c r="K68" s="236">
        <v>23.1</v>
      </c>
      <c r="L68" s="237">
        <v>15.8</v>
      </c>
      <c r="M68" s="195">
        <v>45.8</v>
      </c>
      <c r="N68" s="213">
        <v>4.0999999999999996</v>
      </c>
      <c r="O68" s="213">
        <v>1.4</v>
      </c>
      <c r="P68" s="213">
        <v>2.6</v>
      </c>
    </row>
    <row r="69" spans="2:16" x14ac:dyDescent="0.25">
      <c r="B69" s="370"/>
      <c r="C69" s="93">
        <v>2019</v>
      </c>
      <c r="D69" s="212">
        <v>14.8</v>
      </c>
      <c r="E69" s="212">
        <v>15.5</v>
      </c>
      <c r="F69" s="213">
        <v>14.1</v>
      </c>
      <c r="G69" s="212">
        <v>21</v>
      </c>
      <c r="H69" s="231">
        <v>38.020000000000003</v>
      </c>
      <c r="I69" s="232">
        <v>38.270000000000003</v>
      </c>
      <c r="J69" s="218">
        <v>37.97</v>
      </c>
      <c r="K69" s="236">
        <v>23.1</v>
      </c>
      <c r="L69" s="237">
        <v>15.1</v>
      </c>
      <c r="M69" s="195">
        <v>48.5</v>
      </c>
      <c r="N69" s="213">
        <v>5.7</v>
      </c>
      <c r="O69" s="213">
        <v>6.6</v>
      </c>
      <c r="P69" s="213">
        <v>2.7</v>
      </c>
    </row>
    <row r="70" spans="2:16" x14ac:dyDescent="0.25">
      <c r="B70" s="370"/>
      <c r="C70" s="93">
        <v>2020</v>
      </c>
      <c r="D70" s="212">
        <v>13.8</v>
      </c>
      <c r="E70" s="212">
        <v>14.2</v>
      </c>
      <c r="F70" s="213">
        <v>13.4</v>
      </c>
      <c r="G70" s="213">
        <v>18.399999999999999</v>
      </c>
      <c r="H70" s="232">
        <v>40</v>
      </c>
      <c r="I70" s="232">
        <v>40</v>
      </c>
      <c r="J70" s="218">
        <v>40</v>
      </c>
      <c r="K70" s="236">
        <v>23.6</v>
      </c>
      <c r="L70" s="237">
        <v>14.5</v>
      </c>
      <c r="M70" s="195">
        <v>50.1</v>
      </c>
      <c r="N70" s="213">
        <v>3.2</v>
      </c>
      <c r="O70" s="213">
        <v>4.8</v>
      </c>
      <c r="P70" s="213">
        <v>3.2</v>
      </c>
    </row>
    <row r="71" spans="2:16" x14ac:dyDescent="0.25">
      <c r="B71" s="370"/>
      <c r="C71" s="93">
        <v>2021</v>
      </c>
      <c r="D71" s="212">
        <v>15.6</v>
      </c>
      <c r="E71" s="212">
        <v>16.2</v>
      </c>
      <c r="F71" s="213">
        <v>15</v>
      </c>
      <c r="G71" s="238">
        <v>19.7</v>
      </c>
      <c r="H71" s="232">
        <v>43.06</v>
      </c>
      <c r="I71" s="232">
        <v>41.28</v>
      </c>
      <c r="J71" s="218">
        <v>45.33</v>
      </c>
      <c r="K71" s="236">
        <v>25.3</v>
      </c>
      <c r="L71" s="237">
        <v>15.1</v>
      </c>
      <c r="M71" s="195">
        <v>53</v>
      </c>
      <c r="N71" s="213">
        <v>7.1</v>
      </c>
      <c r="O71" s="213">
        <v>2.5</v>
      </c>
      <c r="P71" s="213">
        <v>2.9</v>
      </c>
    </row>
    <row r="72" spans="2:16" ht="14.25" thickBot="1" x14ac:dyDescent="0.3">
      <c r="B72" s="371"/>
      <c r="C72" s="94">
        <v>2022</v>
      </c>
      <c r="D72" s="189">
        <v>16.5</v>
      </c>
      <c r="E72" s="189">
        <v>17</v>
      </c>
      <c r="F72" s="239">
        <v>16</v>
      </c>
      <c r="G72" s="189">
        <v>24.7</v>
      </c>
      <c r="H72" s="240">
        <v>33.82</v>
      </c>
      <c r="I72" s="241" t="s">
        <v>749</v>
      </c>
      <c r="J72" s="207" t="s">
        <v>750</v>
      </c>
      <c r="K72" s="242">
        <v>21</v>
      </c>
      <c r="L72" s="243">
        <v>13.6</v>
      </c>
      <c r="M72" s="244">
        <v>46.4</v>
      </c>
      <c r="N72" s="239">
        <v>2.2000000000000002</v>
      </c>
      <c r="O72" s="239">
        <v>2.4</v>
      </c>
      <c r="P72" s="239">
        <v>2.8</v>
      </c>
    </row>
    <row r="73" spans="2:16" x14ac:dyDescent="0.25">
      <c r="B73" s="372" t="s">
        <v>409</v>
      </c>
      <c r="C73" s="93">
        <v>2012</v>
      </c>
      <c r="D73" s="185" t="s">
        <v>53</v>
      </c>
      <c r="E73" s="185" t="s">
        <v>53</v>
      </c>
      <c r="F73" s="230" t="s">
        <v>53</v>
      </c>
      <c r="G73" s="185" t="s">
        <v>53</v>
      </c>
      <c r="H73" s="231" t="s">
        <v>537</v>
      </c>
      <c r="I73" s="232" t="s">
        <v>538</v>
      </c>
      <c r="J73" s="218" t="s">
        <v>539</v>
      </c>
      <c r="K73" s="185" t="s">
        <v>53</v>
      </c>
      <c r="L73" s="245" t="s">
        <v>53</v>
      </c>
      <c r="M73" s="235" t="s">
        <v>53</v>
      </c>
      <c r="N73" s="213">
        <v>11.5</v>
      </c>
      <c r="O73" s="213" t="s">
        <v>540</v>
      </c>
      <c r="P73" s="213" t="s">
        <v>541</v>
      </c>
    </row>
    <row r="74" spans="2:16" x14ac:dyDescent="0.25">
      <c r="B74" s="370"/>
      <c r="C74" s="93">
        <v>2013</v>
      </c>
      <c r="D74" s="185" t="s">
        <v>53</v>
      </c>
      <c r="E74" s="185" t="s">
        <v>53</v>
      </c>
      <c r="F74" s="230" t="s">
        <v>53</v>
      </c>
      <c r="G74" s="185" t="s">
        <v>53</v>
      </c>
      <c r="H74" s="231" t="s">
        <v>542</v>
      </c>
      <c r="I74" s="232" t="s">
        <v>543</v>
      </c>
      <c r="J74" s="218" t="s">
        <v>544</v>
      </c>
      <c r="K74" s="185" t="s">
        <v>53</v>
      </c>
      <c r="L74" s="245" t="s">
        <v>53</v>
      </c>
      <c r="M74" s="235" t="s">
        <v>53</v>
      </c>
      <c r="N74" s="213">
        <v>11.6</v>
      </c>
      <c r="O74" s="213" t="s">
        <v>545</v>
      </c>
      <c r="P74" s="213" t="s">
        <v>546</v>
      </c>
    </row>
    <row r="75" spans="2:16" x14ac:dyDescent="0.25">
      <c r="B75" s="370"/>
      <c r="C75" s="93">
        <v>2014</v>
      </c>
      <c r="D75" s="185" t="s">
        <v>53</v>
      </c>
      <c r="E75" s="185" t="s">
        <v>53</v>
      </c>
      <c r="F75" s="230" t="s">
        <v>53</v>
      </c>
      <c r="G75" s="185" t="s">
        <v>53</v>
      </c>
      <c r="H75" s="231" t="s">
        <v>547</v>
      </c>
      <c r="I75" s="232" t="s">
        <v>548</v>
      </c>
      <c r="J75" s="218" t="s">
        <v>549</v>
      </c>
      <c r="K75" s="212">
        <v>22.7</v>
      </c>
      <c r="L75" s="194">
        <v>15.4</v>
      </c>
      <c r="M75" s="195">
        <v>41.8</v>
      </c>
      <c r="N75" s="213" t="s">
        <v>550</v>
      </c>
      <c r="O75" s="213" t="s">
        <v>551</v>
      </c>
      <c r="P75" s="213" t="s">
        <v>552</v>
      </c>
    </row>
    <row r="76" spans="2:16" x14ac:dyDescent="0.25">
      <c r="B76" s="370"/>
      <c r="C76" s="93">
        <v>2015</v>
      </c>
      <c r="D76" s="212">
        <v>24</v>
      </c>
      <c r="E76" s="212">
        <v>24.9</v>
      </c>
      <c r="F76" s="213">
        <v>23.1</v>
      </c>
      <c r="G76" s="212">
        <v>27.4</v>
      </c>
      <c r="H76" s="231" t="s">
        <v>553</v>
      </c>
      <c r="I76" s="232" t="s">
        <v>554</v>
      </c>
      <c r="J76" s="218" t="s">
        <v>555</v>
      </c>
      <c r="K76" s="212">
        <v>23.8</v>
      </c>
      <c r="L76" s="194">
        <v>17.2</v>
      </c>
      <c r="M76" s="195">
        <v>41.8</v>
      </c>
      <c r="N76" s="213" t="s">
        <v>556</v>
      </c>
      <c r="O76" s="213" t="s">
        <v>557</v>
      </c>
      <c r="P76" s="213" t="s">
        <v>558</v>
      </c>
    </row>
    <row r="77" spans="2:16" x14ac:dyDescent="0.25">
      <c r="B77" s="370"/>
      <c r="C77" s="93">
        <v>2016</v>
      </c>
      <c r="D77" s="212">
        <v>23.7</v>
      </c>
      <c r="E77" s="212">
        <v>24.7</v>
      </c>
      <c r="F77" s="213">
        <v>22.5</v>
      </c>
      <c r="G77" s="212">
        <v>27.1</v>
      </c>
      <c r="H77" s="231" t="s">
        <v>559</v>
      </c>
      <c r="I77" s="232" t="s">
        <v>560</v>
      </c>
      <c r="J77" s="218" t="s">
        <v>561</v>
      </c>
      <c r="K77" s="212">
        <v>24.2</v>
      </c>
      <c r="L77" s="194">
        <v>17.8</v>
      </c>
      <c r="M77" s="195">
        <v>41.5</v>
      </c>
      <c r="N77" s="213" t="s">
        <v>562</v>
      </c>
      <c r="O77" s="213" t="s">
        <v>563</v>
      </c>
      <c r="P77" s="213" t="s">
        <v>564</v>
      </c>
    </row>
    <row r="78" spans="2:16" x14ac:dyDescent="0.25">
      <c r="B78" s="370"/>
      <c r="C78" s="93">
        <v>2017</v>
      </c>
      <c r="D78" s="212">
        <v>22.4</v>
      </c>
      <c r="E78" s="212">
        <v>23.4</v>
      </c>
      <c r="F78" s="213">
        <v>21.4</v>
      </c>
      <c r="G78" s="212">
        <v>25.1</v>
      </c>
      <c r="H78" s="231" t="s">
        <v>565</v>
      </c>
      <c r="I78" s="232" t="s">
        <v>559</v>
      </c>
      <c r="J78" s="218" t="s">
        <v>566</v>
      </c>
      <c r="K78" s="212">
        <v>23.5</v>
      </c>
      <c r="L78" s="194">
        <v>17.399999999999999</v>
      </c>
      <c r="M78" s="195">
        <v>39.700000000000003</v>
      </c>
      <c r="N78" s="213" t="s">
        <v>567</v>
      </c>
      <c r="O78" s="213" t="s">
        <v>568</v>
      </c>
      <c r="P78" s="213" t="s">
        <v>569</v>
      </c>
    </row>
    <row r="79" spans="2:16" x14ac:dyDescent="0.25">
      <c r="B79" s="370"/>
      <c r="C79" s="93">
        <v>2018</v>
      </c>
      <c r="D79" s="212">
        <v>21.7</v>
      </c>
      <c r="E79" s="212">
        <v>22.7</v>
      </c>
      <c r="F79" s="213">
        <v>20.6</v>
      </c>
      <c r="G79" s="212">
        <v>23.9</v>
      </c>
      <c r="H79" s="231" t="s">
        <v>570</v>
      </c>
      <c r="I79" s="232" t="s">
        <v>559</v>
      </c>
      <c r="J79" s="218" t="s">
        <v>571</v>
      </c>
      <c r="K79" s="212">
        <v>23.5</v>
      </c>
      <c r="L79" s="194">
        <v>16.3</v>
      </c>
      <c r="M79" s="195">
        <v>43.1</v>
      </c>
      <c r="N79" s="213" t="s">
        <v>572</v>
      </c>
      <c r="O79" s="213" t="s">
        <v>573</v>
      </c>
      <c r="P79" s="213" t="s">
        <v>574</v>
      </c>
    </row>
    <row r="80" spans="2:16" x14ac:dyDescent="0.25">
      <c r="B80" s="370"/>
      <c r="C80" s="93">
        <v>2019</v>
      </c>
      <c r="D80" s="212">
        <v>21.1</v>
      </c>
      <c r="E80" s="212">
        <v>22.1</v>
      </c>
      <c r="F80" s="213">
        <v>20</v>
      </c>
      <c r="G80" s="212">
        <v>22.8</v>
      </c>
      <c r="H80" s="231" t="s">
        <v>751</v>
      </c>
      <c r="I80" s="232" t="s">
        <v>752</v>
      </c>
      <c r="J80" s="218" t="s">
        <v>571</v>
      </c>
      <c r="K80" s="212" t="s">
        <v>575</v>
      </c>
      <c r="L80" s="194" t="s">
        <v>576</v>
      </c>
      <c r="M80" s="195" t="s">
        <v>577</v>
      </c>
      <c r="N80" s="213" t="s">
        <v>578</v>
      </c>
      <c r="O80" s="213" t="s">
        <v>579</v>
      </c>
      <c r="P80" s="213" t="s">
        <v>580</v>
      </c>
    </row>
    <row r="81" spans="2:16" x14ac:dyDescent="0.25">
      <c r="B81" s="370"/>
      <c r="C81" s="93">
        <v>2020</v>
      </c>
      <c r="D81" s="212" t="s">
        <v>491</v>
      </c>
      <c r="E81" s="212" t="s">
        <v>638</v>
      </c>
      <c r="F81" s="213" t="s">
        <v>582</v>
      </c>
      <c r="G81" s="212" t="s">
        <v>753</v>
      </c>
      <c r="H81" s="231" t="s">
        <v>583</v>
      </c>
      <c r="I81" s="232" t="s">
        <v>754</v>
      </c>
      <c r="J81" s="218" t="s">
        <v>755</v>
      </c>
      <c r="K81" s="212">
        <v>24.4</v>
      </c>
      <c r="L81" s="194">
        <v>17.399999999999999</v>
      </c>
      <c r="M81" s="195">
        <v>43.3</v>
      </c>
      <c r="N81" s="213">
        <v>7.8</v>
      </c>
      <c r="O81" s="213" t="s">
        <v>756</v>
      </c>
      <c r="P81" s="213" t="s">
        <v>757</v>
      </c>
    </row>
    <row r="82" spans="2:16" x14ac:dyDescent="0.25">
      <c r="B82" s="370"/>
      <c r="C82" s="93">
        <v>2021</v>
      </c>
      <c r="D82" s="212">
        <v>21.7</v>
      </c>
      <c r="E82" s="212">
        <v>22.7</v>
      </c>
      <c r="F82" s="213">
        <v>20.8</v>
      </c>
      <c r="G82" s="212">
        <v>24.4</v>
      </c>
      <c r="H82" s="231">
        <v>37.08</v>
      </c>
      <c r="I82" s="232">
        <v>36.36</v>
      </c>
      <c r="J82" s="218">
        <v>37.840000000000003</v>
      </c>
      <c r="K82" s="212">
        <v>23.1</v>
      </c>
      <c r="L82" s="194" t="s">
        <v>758</v>
      </c>
      <c r="M82" s="195">
        <v>36.6</v>
      </c>
      <c r="N82" s="213">
        <v>8.9</v>
      </c>
      <c r="O82" s="213">
        <v>38.1</v>
      </c>
      <c r="P82" s="213">
        <v>2</v>
      </c>
    </row>
    <row r="83" spans="2:16" ht="14.25" thickBot="1" x14ac:dyDescent="0.3">
      <c r="B83" s="373"/>
      <c r="C83" s="94">
        <v>2022</v>
      </c>
      <c r="D83" s="189">
        <v>21.6</v>
      </c>
      <c r="E83" s="189">
        <v>22.7</v>
      </c>
      <c r="F83" s="239">
        <v>20.399999999999999</v>
      </c>
      <c r="G83" s="189">
        <v>24.7</v>
      </c>
      <c r="H83" s="240">
        <v>35.29</v>
      </c>
      <c r="I83" s="241">
        <v>34.22</v>
      </c>
      <c r="J83" s="207">
        <v>36.590000000000003</v>
      </c>
      <c r="K83" s="189">
        <v>21.4</v>
      </c>
      <c r="L83" s="246">
        <v>14.5</v>
      </c>
      <c r="M83" s="244">
        <v>42.1</v>
      </c>
      <c r="N83" s="239">
        <v>9.1</v>
      </c>
      <c r="O83" s="239">
        <v>35.9</v>
      </c>
      <c r="P83" s="239">
        <v>2.2000000000000002</v>
      </c>
    </row>
    <row r="84" spans="2:16" ht="15" x14ac:dyDescent="0.25">
      <c r="B84" s="229" t="s">
        <v>748</v>
      </c>
      <c r="C84"/>
      <c r="D84"/>
      <c r="E84"/>
      <c r="F84"/>
      <c r="G84"/>
      <c r="H84"/>
      <c r="I84"/>
      <c r="J84"/>
      <c r="K84"/>
      <c r="L84"/>
      <c r="M84"/>
      <c r="N84"/>
      <c r="O84"/>
      <c r="P84"/>
    </row>
    <row r="85" spans="2:16" ht="81" customHeight="1" x14ac:dyDescent="0.25">
      <c r="B85" s="374" t="s">
        <v>584</v>
      </c>
      <c r="C85" s="374"/>
      <c r="D85" s="374"/>
      <c r="E85" s="374"/>
      <c r="F85" s="374"/>
      <c r="G85" s="374"/>
      <c r="H85" s="374"/>
      <c r="I85" s="374"/>
      <c r="J85" s="374"/>
      <c r="K85" s="374"/>
      <c r="L85" s="374"/>
      <c r="M85" s="374"/>
      <c r="N85" s="374"/>
      <c r="O85" s="374"/>
      <c r="P85" s="374"/>
    </row>
  </sheetData>
  <mergeCells count="31">
    <mergeCell ref="B62:B72"/>
    <mergeCell ref="B73:B83"/>
    <mergeCell ref="B85:P85"/>
    <mergeCell ref="S31:S32"/>
    <mergeCell ref="B56:R56"/>
    <mergeCell ref="B59:C60"/>
    <mergeCell ref="D59:F59"/>
    <mergeCell ref="H59:J60"/>
    <mergeCell ref="K59:M60"/>
    <mergeCell ref="N59:N60"/>
    <mergeCell ref="O59:O61"/>
    <mergeCell ref="P59:P61"/>
    <mergeCell ref="D60:F60"/>
    <mergeCell ref="B33:B43"/>
    <mergeCell ref="B44:B54"/>
    <mergeCell ref="B31:C31"/>
    <mergeCell ref="D31:F31"/>
    <mergeCell ref="G31:I31"/>
    <mergeCell ref="J31:L31"/>
    <mergeCell ref="M31:O31"/>
    <mergeCell ref="P31:R31"/>
    <mergeCell ref="B28:T28"/>
    <mergeCell ref="B3:C3"/>
    <mergeCell ref="B5:B15"/>
    <mergeCell ref="B16:B26"/>
    <mergeCell ref="D3:F3"/>
    <mergeCell ref="G3:I3"/>
    <mergeCell ref="J3:L3"/>
    <mergeCell ref="M3:O3"/>
    <mergeCell ref="P3:Q3"/>
    <mergeCell ref="R3:T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A2:AE155"/>
  <sheetViews>
    <sheetView tabSelected="1" zoomScale="90" zoomScaleNormal="90" workbookViewId="0">
      <selection activeCell="B1" sqref="B1"/>
    </sheetView>
  </sheetViews>
  <sheetFormatPr defaultColWidth="9.140625" defaultRowHeight="16.5" x14ac:dyDescent="0.3"/>
  <cols>
    <col min="1" max="1" width="6.42578125" style="329" customWidth="1"/>
    <col min="2" max="2" width="47" style="31" customWidth="1"/>
    <col min="3" max="3" width="9" style="30" customWidth="1"/>
    <col min="4" max="4" width="9.140625" style="31"/>
    <col min="5" max="5" width="9.5703125" style="31" customWidth="1"/>
    <col min="6" max="16384" width="9.140625" style="31"/>
  </cols>
  <sheetData>
    <row r="2" spans="1:31" ht="17.25" thickBot="1" x14ac:dyDescent="0.35">
      <c r="A2" s="327"/>
      <c r="B2" s="3" t="s">
        <v>586</v>
      </c>
      <c r="C2"/>
      <c r="D2"/>
      <c r="E2"/>
      <c r="F2"/>
      <c r="G2"/>
      <c r="H2"/>
      <c r="I2"/>
      <c r="J2"/>
      <c r="K2"/>
      <c r="L2"/>
      <c r="M2"/>
      <c r="N2"/>
      <c r="O2"/>
      <c r="P2"/>
      <c r="Q2"/>
      <c r="R2"/>
      <c r="S2"/>
      <c r="T2"/>
      <c r="U2"/>
      <c r="V2"/>
      <c r="W2"/>
      <c r="X2"/>
      <c r="Y2"/>
      <c r="Z2"/>
      <c r="AA2"/>
      <c r="AB2"/>
      <c r="AC2"/>
      <c r="AD2"/>
      <c r="AE2"/>
    </row>
    <row r="3" spans="1:31" s="28" customFormat="1" ht="17.25" thickBot="1" x14ac:dyDescent="0.35">
      <c r="A3" s="328"/>
      <c r="B3" s="118"/>
      <c r="C3" s="119"/>
      <c r="D3" s="120" t="s">
        <v>587</v>
      </c>
      <c r="E3" s="120" t="s">
        <v>150</v>
      </c>
      <c r="F3" s="120" t="s">
        <v>151</v>
      </c>
      <c r="G3" s="120" t="s">
        <v>152</v>
      </c>
      <c r="H3" s="120" t="s">
        <v>153</v>
      </c>
      <c r="I3" s="120" t="s">
        <v>588</v>
      </c>
      <c r="J3" s="120" t="s">
        <v>154</v>
      </c>
      <c r="K3" s="120" t="s">
        <v>589</v>
      </c>
      <c r="L3" s="120" t="s">
        <v>590</v>
      </c>
      <c r="M3" s="120" t="s">
        <v>155</v>
      </c>
      <c r="N3" s="120" t="s">
        <v>156</v>
      </c>
      <c r="O3" s="120" t="s">
        <v>157</v>
      </c>
      <c r="P3" s="120" t="s">
        <v>158</v>
      </c>
      <c r="Q3" s="120" t="s">
        <v>159</v>
      </c>
      <c r="R3" s="120" t="s">
        <v>160</v>
      </c>
      <c r="S3" s="120" t="s">
        <v>591</v>
      </c>
      <c r="T3" s="120" t="s">
        <v>161</v>
      </c>
      <c r="U3" s="120" t="s">
        <v>162</v>
      </c>
      <c r="V3" s="120" t="s">
        <v>163</v>
      </c>
      <c r="W3" s="120" t="s">
        <v>164</v>
      </c>
      <c r="X3" s="120" t="s">
        <v>592</v>
      </c>
      <c r="Y3" s="120" t="s">
        <v>165</v>
      </c>
      <c r="Z3" s="120" t="s">
        <v>166</v>
      </c>
      <c r="AA3" s="120" t="s">
        <v>167</v>
      </c>
      <c r="AB3" s="120" t="s">
        <v>168</v>
      </c>
      <c r="AC3" s="120" t="s">
        <v>169</v>
      </c>
      <c r="AD3" s="120" t="s">
        <v>170</v>
      </c>
      <c r="AE3" s="120" t="s">
        <v>171</v>
      </c>
    </row>
    <row r="4" spans="1:31" ht="17.25" customHeight="1" thickBot="1" x14ac:dyDescent="0.35">
      <c r="B4" s="394" t="s">
        <v>827</v>
      </c>
      <c r="C4" s="121" t="s">
        <v>172</v>
      </c>
      <c r="D4" s="247">
        <v>11.9</v>
      </c>
      <c r="E4" s="247">
        <v>10.3</v>
      </c>
      <c r="F4" s="247">
        <v>1.7</v>
      </c>
      <c r="G4" s="247">
        <v>9.4</v>
      </c>
      <c r="H4" s="247">
        <v>27.9</v>
      </c>
      <c r="I4" s="247">
        <v>8.1</v>
      </c>
      <c r="J4" s="247">
        <v>21.1</v>
      </c>
      <c r="K4" s="247">
        <v>11.8</v>
      </c>
      <c r="L4" s="247">
        <v>3.5</v>
      </c>
      <c r="M4" s="247">
        <v>15.3</v>
      </c>
      <c r="N4" s="247">
        <v>13.3</v>
      </c>
      <c r="O4" s="247">
        <v>4.4000000000000004</v>
      </c>
      <c r="P4" s="247">
        <v>9.6</v>
      </c>
      <c r="Q4" s="247">
        <v>10.5</v>
      </c>
      <c r="R4" s="247">
        <v>9.6999999999999993</v>
      </c>
      <c r="S4" s="247">
        <v>8.5</v>
      </c>
      <c r="T4" s="247" t="s">
        <v>759</v>
      </c>
      <c r="U4" s="247">
        <v>7.9</v>
      </c>
      <c r="V4" s="247">
        <v>12.8</v>
      </c>
      <c r="W4" s="247">
        <v>26.4</v>
      </c>
      <c r="X4" s="247">
        <v>15.8</v>
      </c>
      <c r="Y4" s="247">
        <v>7.6</v>
      </c>
      <c r="Z4" s="247">
        <v>13.8</v>
      </c>
      <c r="AA4" s="247">
        <v>5.4</v>
      </c>
      <c r="AB4" s="247">
        <v>21.6</v>
      </c>
      <c r="AC4" s="122" t="s">
        <v>615</v>
      </c>
      <c r="AD4" s="247">
        <v>25.2</v>
      </c>
      <c r="AE4" s="247">
        <v>36.200000000000003</v>
      </c>
    </row>
    <row r="5" spans="1:31" ht="17.25" thickBot="1" x14ac:dyDescent="0.35">
      <c r="B5" s="395"/>
      <c r="C5" s="121" t="s">
        <v>173</v>
      </c>
      <c r="D5" s="247">
        <v>12.9</v>
      </c>
      <c r="E5" s="247">
        <v>10.9</v>
      </c>
      <c r="F5" s="247">
        <v>1.8</v>
      </c>
      <c r="G5" s="247">
        <v>9.4</v>
      </c>
      <c r="H5" s="247">
        <v>32.200000000000003</v>
      </c>
      <c r="I5" s="247">
        <v>8.4</v>
      </c>
      <c r="J5" s="247">
        <v>25.5</v>
      </c>
      <c r="K5" s="247">
        <v>13.2</v>
      </c>
      <c r="L5" s="247">
        <v>3.8</v>
      </c>
      <c r="M5" s="247">
        <v>17</v>
      </c>
      <c r="N5" s="247">
        <v>15.1</v>
      </c>
      <c r="O5" s="247">
        <v>5</v>
      </c>
      <c r="P5" s="247">
        <v>9.9</v>
      </c>
      <c r="Q5" s="247">
        <v>10.5</v>
      </c>
      <c r="R5" s="247">
        <v>12.5</v>
      </c>
      <c r="S5" s="247">
        <v>10.199999999999999</v>
      </c>
      <c r="T5" s="247" t="s">
        <v>760</v>
      </c>
      <c r="U5" s="247">
        <v>9.1999999999999993</v>
      </c>
      <c r="V5" s="247">
        <v>13.6</v>
      </c>
      <c r="W5" s="247">
        <v>27.5</v>
      </c>
      <c r="X5" s="247">
        <v>17.2</v>
      </c>
      <c r="Y5" s="247">
        <v>8.3000000000000007</v>
      </c>
      <c r="Z5" s="247">
        <v>14.2</v>
      </c>
      <c r="AA5" s="247">
        <v>5.2</v>
      </c>
      <c r="AB5" s="247">
        <v>23.2</v>
      </c>
      <c r="AC5" s="122" t="s">
        <v>615</v>
      </c>
      <c r="AD5" s="247">
        <v>29.7</v>
      </c>
      <c r="AE5" s="247">
        <v>43.2</v>
      </c>
    </row>
    <row r="6" spans="1:31" ht="17.25" thickBot="1" x14ac:dyDescent="0.35">
      <c r="B6" s="396"/>
      <c r="C6" s="121" t="s">
        <v>174</v>
      </c>
      <c r="D6" s="247">
        <v>10.8</v>
      </c>
      <c r="E6" s="247">
        <v>9.6999999999999993</v>
      </c>
      <c r="F6" s="247">
        <v>1.6</v>
      </c>
      <c r="G6" s="247">
        <v>9.3000000000000007</v>
      </c>
      <c r="H6" s="247">
        <v>23.6</v>
      </c>
      <c r="I6" s="247">
        <v>7.9</v>
      </c>
      <c r="J6" s="247">
        <v>16.7</v>
      </c>
      <c r="K6" s="247">
        <v>10.3</v>
      </c>
      <c r="L6" s="247">
        <v>3.2</v>
      </c>
      <c r="M6" s="247">
        <v>13.5</v>
      </c>
      <c r="N6" s="247">
        <v>11.4</v>
      </c>
      <c r="O6" s="247">
        <v>3.9</v>
      </c>
      <c r="P6" s="247">
        <v>9.4</v>
      </c>
      <c r="Q6" s="247">
        <v>10.4</v>
      </c>
      <c r="R6" s="247">
        <v>6.6</v>
      </c>
      <c r="S6" s="247">
        <v>6.8</v>
      </c>
      <c r="T6" s="247" t="s">
        <v>761</v>
      </c>
      <c r="U6" s="247">
        <v>6.7</v>
      </c>
      <c r="V6" s="247">
        <v>12.1</v>
      </c>
      <c r="W6" s="247">
        <v>25.2</v>
      </c>
      <c r="X6" s="247">
        <v>14.4</v>
      </c>
      <c r="Y6" s="247">
        <v>7</v>
      </c>
      <c r="Z6" s="247">
        <v>13.2</v>
      </c>
      <c r="AA6" s="247">
        <v>5.6</v>
      </c>
      <c r="AB6" s="247">
        <v>20.100000000000001</v>
      </c>
      <c r="AC6" s="122" t="s">
        <v>597</v>
      </c>
      <c r="AD6" s="247">
        <v>20.9</v>
      </c>
      <c r="AE6" s="247">
        <v>29.4</v>
      </c>
    </row>
    <row r="7" spans="1:31" ht="17.25" customHeight="1" thickBot="1" x14ac:dyDescent="0.35">
      <c r="B7" s="391" t="s">
        <v>828</v>
      </c>
      <c r="C7" s="121" t="s">
        <v>172</v>
      </c>
      <c r="D7" s="247">
        <v>37.4</v>
      </c>
      <c r="E7" s="247">
        <v>39.4</v>
      </c>
      <c r="F7" s="247">
        <v>11.8</v>
      </c>
      <c r="G7" s="247">
        <v>22.8</v>
      </c>
      <c r="H7" s="247">
        <v>50.4</v>
      </c>
      <c r="I7" s="247">
        <v>46.4</v>
      </c>
      <c r="J7" s="247">
        <v>33.9</v>
      </c>
      <c r="K7" s="247">
        <v>46</v>
      </c>
      <c r="L7" s="247">
        <v>16</v>
      </c>
      <c r="M7" s="247">
        <v>30.4</v>
      </c>
      <c r="N7" s="247">
        <v>48.4</v>
      </c>
      <c r="O7" s="247">
        <v>26.9</v>
      </c>
      <c r="P7" s="247">
        <v>33.9</v>
      </c>
      <c r="Q7" s="247">
        <v>44.8</v>
      </c>
      <c r="R7" s="247">
        <v>39</v>
      </c>
      <c r="S7" s="247">
        <v>25</v>
      </c>
      <c r="T7" s="247">
        <v>42.6</v>
      </c>
      <c r="U7" s="247">
        <v>54.8</v>
      </c>
      <c r="V7" s="247">
        <v>32.799999999999997</v>
      </c>
      <c r="W7" s="247">
        <v>57.1</v>
      </c>
      <c r="X7" s="247">
        <v>55.3</v>
      </c>
      <c r="Y7" s="247">
        <v>20.9</v>
      </c>
      <c r="Z7" s="247">
        <v>38</v>
      </c>
      <c r="AA7" s="247">
        <v>5.8</v>
      </c>
      <c r="AB7" s="247">
        <v>40.299999999999997</v>
      </c>
      <c r="AC7" s="122">
        <v>42.6</v>
      </c>
      <c r="AD7" s="247">
        <v>51.4</v>
      </c>
      <c r="AE7" s="247">
        <v>58.8</v>
      </c>
    </row>
    <row r="8" spans="1:31" ht="17.25" thickBot="1" x14ac:dyDescent="0.35">
      <c r="B8" s="392"/>
      <c r="C8" s="121" t="s">
        <v>173</v>
      </c>
      <c r="D8" s="247">
        <v>38.4</v>
      </c>
      <c r="E8" s="247">
        <v>40.700000000000003</v>
      </c>
      <c r="F8" s="247">
        <v>13.8</v>
      </c>
      <c r="G8" s="247">
        <v>26.1</v>
      </c>
      <c r="H8" s="247">
        <v>52.6</v>
      </c>
      <c r="I8" s="247">
        <v>47.1</v>
      </c>
      <c r="J8" s="247">
        <v>39.5</v>
      </c>
      <c r="K8" s="247">
        <v>46.7</v>
      </c>
      <c r="L8" s="247">
        <v>17</v>
      </c>
      <c r="M8" s="247">
        <v>31.8</v>
      </c>
      <c r="N8" s="247">
        <v>51.3</v>
      </c>
      <c r="O8" s="247">
        <v>27.1</v>
      </c>
      <c r="P8" s="247">
        <v>32.799999999999997</v>
      </c>
      <c r="Q8" s="247">
        <v>37.1</v>
      </c>
      <c r="R8" s="247">
        <v>44.8</v>
      </c>
      <c r="S8" s="247">
        <v>29.3</v>
      </c>
      <c r="T8" s="247">
        <v>42.7</v>
      </c>
      <c r="U8" s="247">
        <v>51.8</v>
      </c>
      <c r="V8" s="247">
        <v>33.299999999999997</v>
      </c>
      <c r="W8" s="247">
        <v>57.5</v>
      </c>
      <c r="X8" s="247">
        <v>54.4</v>
      </c>
      <c r="Y8" s="247">
        <v>21.5</v>
      </c>
      <c r="Z8" s="247">
        <v>37</v>
      </c>
      <c r="AA8" s="247">
        <v>6.5</v>
      </c>
      <c r="AB8" s="247">
        <v>43.6</v>
      </c>
      <c r="AC8" s="122">
        <v>41.6</v>
      </c>
      <c r="AD8" s="247">
        <v>57.3</v>
      </c>
      <c r="AE8" s="247">
        <v>63.6</v>
      </c>
    </row>
    <row r="9" spans="1:31" ht="17.25" thickBot="1" x14ac:dyDescent="0.35">
      <c r="B9" s="393"/>
      <c r="C9" s="121" t="s">
        <v>174</v>
      </c>
      <c r="D9" s="247">
        <v>36.4</v>
      </c>
      <c r="E9" s="247">
        <v>38</v>
      </c>
      <c r="F9" s="247">
        <v>9.8000000000000007</v>
      </c>
      <c r="G9" s="247">
        <v>19.5</v>
      </c>
      <c r="H9" s="247">
        <v>48.3</v>
      </c>
      <c r="I9" s="247">
        <v>45.7</v>
      </c>
      <c r="J9" s="247">
        <v>28</v>
      </c>
      <c r="K9" s="247">
        <v>45.3</v>
      </c>
      <c r="L9" s="247">
        <v>15</v>
      </c>
      <c r="M9" s="247">
        <v>29.1</v>
      </c>
      <c r="N9" s="247">
        <v>45.4</v>
      </c>
      <c r="O9" s="247">
        <v>26.7</v>
      </c>
      <c r="P9" s="247">
        <v>35</v>
      </c>
      <c r="Q9" s="247">
        <v>53.1</v>
      </c>
      <c r="R9" s="247">
        <v>32.700000000000003</v>
      </c>
      <c r="S9" s="247">
        <v>20.399999999999999</v>
      </c>
      <c r="T9" s="247">
        <v>42.5</v>
      </c>
      <c r="U9" s="247">
        <v>57.9</v>
      </c>
      <c r="V9" s="247">
        <v>32.299999999999997</v>
      </c>
      <c r="W9" s="247">
        <v>56.7</v>
      </c>
      <c r="X9" s="247">
        <v>56.1</v>
      </c>
      <c r="Y9" s="247">
        <v>20.3</v>
      </c>
      <c r="Z9" s="247">
        <v>39.1</v>
      </c>
      <c r="AA9" s="247">
        <v>5</v>
      </c>
      <c r="AB9" s="247">
        <v>37.200000000000003</v>
      </c>
      <c r="AC9" s="122">
        <v>43.7</v>
      </c>
      <c r="AD9" s="247">
        <v>45.6</v>
      </c>
      <c r="AE9" s="247">
        <v>54.1</v>
      </c>
    </row>
    <row r="10" spans="1:31" ht="17.25" customHeight="1" thickBot="1" x14ac:dyDescent="0.35">
      <c r="B10" s="391" t="s">
        <v>829</v>
      </c>
      <c r="C10" s="121" t="s">
        <v>172</v>
      </c>
      <c r="D10" s="247">
        <v>9.6</v>
      </c>
      <c r="E10" s="247">
        <v>6.4</v>
      </c>
      <c r="F10" s="247">
        <v>10.5</v>
      </c>
      <c r="G10" s="247">
        <v>6.2</v>
      </c>
      <c r="H10" s="247">
        <v>10</v>
      </c>
      <c r="I10" s="247">
        <v>12.2</v>
      </c>
      <c r="J10" s="247">
        <v>10.8</v>
      </c>
      <c r="K10" s="247">
        <v>3.7</v>
      </c>
      <c r="L10" s="247">
        <v>4.0999999999999996</v>
      </c>
      <c r="M10" s="247">
        <v>13.9</v>
      </c>
      <c r="N10" s="247">
        <v>7.6</v>
      </c>
      <c r="O10" s="247" t="s">
        <v>762</v>
      </c>
      <c r="P10" s="247">
        <v>11.5</v>
      </c>
      <c r="Q10" s="247">
        <v>8.1</v>
      </c>
      <c r="R10" s="247">
        <v>6.7</v>
      </c>
      <c r="S10" s="247">
        <v>4.8</v>
      </c>
      <c r="T10" s="247">
        <v>8.1999999999999993</v>
      </c>
      <c r="U10" s="247">
        <v>12.4</v>
      </c>
      <c r="V10" s="247">
        <v>10.1</v>
      </c>
      <c r="W10" s="247">
        <v>5.6</v>
      </c>
      <c r="X10" s="247">
        <v>8.4</v>
      </c>
      <c r="Y10" s="247">
        <v>4.8</v>
      </c>
      <c r="Z10" s="247">
        <v>6</v>
      </c>
      <c r="AA10" s="247">
        <v>15.6</v>
      </c>
      <c r="AB10" s="247">
        <v>4.0999999999999996</v>
      </c>
      <c r="AC10" s="122">
        <v>7.4</v>
      </c>
      <c r="AD10" s="247">
        <v>8.4</v>
      </c>
      <c r="AE10" s="247">
        <v>8.8000000000000007</v>
      </c>
    </row>
    <row r="11" spans="1:31" ht="17.25" thickBot="1" x14ac:dyDescent="0.35">
      <c r="B11" s="392"/>
      <c r="C11" s="121" t="s">
        <v>173</v>
      </c>
      <c r="D11" s="247">
        <v>8</v>
      </c>
      <c r="E11" s="247">
        <v>4.8</v>
      </c>
      <c r="F11" s="247">
        <v>11.7</v>
      </c>
      <c r="G11" s="247">
        <v>5.2</v>
      </c>
      <c r="H11" s="247">
        <v>7.8</v>
      </c>
      <c r="I11" s="247">
        <v>10.7</v>
      </c>
      <c r="J11" s="247">
        <v>7.5</v>
      </c>
      <c r="K11" s="247" t="s">
        <v>763</v>
      </c>
      <c r="L11" s="247">
        <v>4.5</v>
      </c>
      <c r="M11" s="247">
        <v>11.2</v>
      </c>
      <c r="N11" s="247">
        <v>6</v>
      </c>
      <c r="O11" s="247" t="s">
        <v>764</v>
      </c>
      <c r="P11" s="247">
        <v>9.1</v>
      </c>
      <c r="Q11" s="247">
        <v>6.9</v>
      </c>
      <c r="R11" s="247" t="s">
        <v>765</v>
      </c>
      <c r="S11" s="247" t="s">
        <v>765</v>
      </c>
      <c r="T11" s="247">
        <v>7.3</v>
      </c>
      <c r="U11" s="247">
        <v>11.7</v>
      </c>
      <c r="V11" s="247">
        <v>8.4</v>
      </c>
      <c r="W11" s="247">
        <v>4.3</v>
      </c>
      <c r="X11" s="247">
        <v>7.4</v>
      </c>
      <c r="Y11" s="247">
        <v>3.7</v>
      </c>
      <c r="Z11" s="247">
        <v>3.9</v>
      </c>
      <c r="AA11" s="247">
        <v>15</v>
      </c>
      <c r="AB11" s="247" t="s">
        <v>766</v>
      </c>
      <c r="AC11" s="122">
        <v>7.3</v>
      </c>
      <c r="AD11" s="247">
        <v>6.4</v>
      </c>
      <c r="AE11" s="247">
        <v>6.8</v>
      </c>
    </row>
    <row r="12" spans="1:31" ht="17.25" thickBot="1" x14ac:dyDescent="0.35">
      <c r="B12" s="393"/>
      <c r="C12" s="121" t="s">
        <v>174</v>
      </c>
      <c r="D12" s="247">
        <v>11.1</v>
      </c>
      <c r="E12" s="247">
        <v>8</v>
      </c>
      <c r="F12" s="247">
        <v>9.3000000000000007</v>
      </c>
      <c r="G12" s="247">
        <v>7.1</v>
      </c>
      <c r="H12" s="247">
        <v>12.1</v>
      </c>
      <c r="I12" s="247">
        <v>13.7</v>
      </c>
      <c r="J12" s="247">
        <v>14.3</v>
      </c>
      <c r="K12" s="247">
        <v>4.7</v>
      </c>
      <c r="L12" s="247">
        <v>3.8</v>
      </c>
      <c r="M12" s="247">
        <v>16.5</v>
      </c>
      <c r="N12" s="247">
        <v>9.1999999999999993</v>
      </c>
      <c r="O12" s="247" t="s">
        <v>767</v>
      </c>
      <c r="P12" s="247">
        <v>13.6</v>
      </c>
      <c r="Q12" s="247">
        <v>9.4</v>
      </c>
      <c r="R12" s="247">
        <v>9.3000000000000007</v>
      </c>
      <c r="S12" s="247">
        <v>5.5</v>
      </c>
      <c r="T12" s="247">
        <v>9</v>
      </c>
      <c r="U12" s="247">
        <v>13</v>
      </c>
      <c r="V12" s="247">
        <v>11.7</v>
      </c>
      <c r="W12" s="247">
        <v>6.8</v>
      </c>
      <c r="X12" s="247">
        <v>9.5</v>
      </c>
      <c r="Y12" s="247">
        <v>5.7</v>
      </c>
      <c r="Z12" s="247">
        <v>7.9</v>
      </c>
      <c r="AA12" s="247">
        <v>16.2</v>
      </c>
      <c r="AB12" s="247" t="s">
        <v>768</v>
      </c>
      <c r="AC12" s="122">
        <v>7.5</v>
      </c>
      <c r="AD12" s="247">
        <v>10.3</v>
      </c>
      <c r="AE12" s="247">
        <v>10.5</v>
      </c>
    </row>
    <row r="13" spans="1:31" ht="17.25" customHeight="1" thickBot="1" x14ac:dyDescent="0.35">
      <c r="B13" s="391" t="s">
        <v>830</v>
      </c>
      <c r="C13" s="121" t="s">
        <v>172</v>
      </c>
      <c r="D13" s="247">
        <v>53.92</v>
      </c>
      <c r="E13" s="247">
        <v>54.23</v>
      </c>
      <c r="F13" s="247">
        <v>31.18</v>
      </c>
      <c r="G13" s="247">
        <v>59.69</v>
      </c>
      <c r="H13" s="247">
        <v>68.650000000000006</v>
      </c>
      <c r="I13" s="247">
        <v>48.92</v>
      </c>
      <c r="J13" s="247">
        <v>56.37</v>
      </c>
      <c r="K13" s="247">
        <v>70.489999999999995</v>
      </c>
      <c r="L13" s="247">
        <v>52.48</v>
      </c>
      <c r="M13" s="247">
        <v>64.16</v>
      </c>
      <c r="N13" s="247">
        <v>61.96</v>
      </c>
      <c r="O13" s="247">
        <v>63.37</v>
      </c>
      <c r="P13" s="247">
        <v>45.6</v>
      </c>
      <c r="Q13" s="247">
        <v>50.21</v>
      </c>
      <c r="R13" s="247">
        <v>50.8</v>
      </c>
      <c r="S13" s="247">
        <v>48.84</v>
      </c>
      <c r="T13" s="247">
        <v>63.79</v>
      </c>
      <c r="U13" s="247">
        <v>49.09</v>
      </c>
      <c r="V13" s="247">
        <v>61.23</v>
      </c>
      <c r="W13" s="247">
        <v>78.94</v>
      </c>
      <c r="X13" s="247">
        <v>63.33</v>
      </c>
      <c r="Y13" s="247">
        <v>42.93</v>
      </c>
      <c r="Z13" s="247">
        <v>55.31</v>
      </c>
      <c r="AA13" s="247">
        <v>27.82</v>
      </c>
      <c r="AB13" s="247">
        <v>49.67</v>
      </c>
      <c r="AC13" s="122">
        <v>55.18</v>
      </c>
      <c r="AD13" s="247">
        <v>79.180000000000007</v>
      </c>
      <c r="AE13" s="247">
        <v>66.52</v>
      </c>
    </row>
    <row r="14" spans="1:31" ht="17.25" thickBot="1" x14ac:dyDescent="0.35">
      <c r="B14" s="392"/>
      <c r="C14" s="121" t="s">
        <v>173</v>
      </c>
      <c r="D14" s="247">
        <v>52.26</v>
      </c>
      <c r="E14" s="247">
        <v>51.62</v>
      </c>
      <c r="F14" s="247">
        <v>31.24</v>
      </c>
      <c r="G14" s="247">
        <v>59.69</v>
      </c>
      <c r="H14" s="247">
        <v>65.77</v>
      </c>
      <c r="I14" s="247">
        <v>45.73</v>
      </c>
      <c r="J14" s="247">
        <v>55.27</v>
      </c>
      <c r="K14" s="247">
        <v>71.87</v>
      </c>
      <c r="L14" s="247">
        <v>51.39</v>
      </c>
      <c r="M14" s="247">
        <v>62.66</v>
      </c>
      <c r="N14" s="247">
        <v>62.66</v>
      </c>
      <c r="O14" s="247">
        <v>60.07</v>
      </c>
      <c r="P14" s="247">
        <v>43.09</v>
      </c>
      <c r="Q14" s="247">
        <v>51.99</v>
      </c>
      <c r="R14" s="247">
        <v>52.64</v>
      </c>
      <c r="S14" s="247">
        <v>49.29</v>
      </c>
      <c r="T14" s="247">
        <v>58.26</v>
      </c>
      <c r="U14" s="247">
        <v>46.34</v>
      </c>
      <c r="V14" s="247">
        <v>60.86</v>
      </c>
      <c r="W14" s="247">
        <v>76.94</v>
      </c>
      <c r="X14" s="247">
        <v>61.03</v>
      </c>
      <c r="Y14" s="247">
        <v>40.93</v>
      </c>
      <c r="Z14" s="247">
        <v>55.38</v>
      </c>
      <c r="AA14" s="247">
        <v>25.71</v>
      </c>
      <c r="AB14" s="247">
        <v>48.62</v>
      </c>
      <c r="AC14" s="122">
        <v>52.35</v>
      </c>
      <c r="AD14" s="247">
        <v>80.16</v>
      </c>
      <c r="AE14" s="247">
        <v>64.739999999999995</v>
      </c>
    </row>
    <row r="15" spans="1:31" ht="17.25" thickBot="1" x14ac:dyDescent="0.35">
      <c r="B15" s="393"/>
      <c r="C15" s="121" t="s">
        <v>174</v>
      </c>
      <c r="D15" s="247">
        <v>55.62</v>
      </c>
      <c r="E15" s="247">
        <v>56.85</v>
      </c>
      <c r="F15" s="247">
        <v>31.12</v>
      </c>
      <c r="G15" s="247">
        <v>59.68</v>
      </c>
      <c r="H15" s="247">
        <v>71.510000000000005</v>
      </c>
      <c r="I15" s="247">
        <v>52.1</v>
      </c>
      <c r="J15" s="247">
        <v>57.53</v>
      </c>
      <c r="K15" s="247">
        <v>69.13</v>
      </c>
      <c r="L15" s="247">
        <v>53.63</v>
      </c>
      <c r="M15" s="247">
        <v>65.7</v>
      </c>
      <c r="N15" s="247">
        <v>61.22</v>
      </c>
      <c r="O15" s="247">
        <v>66.78</v>
      </c>
      <c r="P15" s="247">
        <v>48.16</v>
      </c>
      <c r="Q15" s="247">
        <v>48.34</v>
      </c>
      <c r="R15" s="247">
        <v>48.77</v>
      </c>
      <c r="S15" s="247">
        <v>48.36</v>
      </c>
      <c r="T15" s="247">
        <v>69.11</v>
      </c>
      <c r="U15" s="247">
        <v>51.99</v>
      </c>
      <c r="V15" s="247">
        <v>61.56</v>
      </c>
      <c r="W15" s="247">
        <v>80.94</v>
      </c>
      <c r="X15" s="247">
        <v>65.64</v>
      </c>
      <c r="Y15" s="247">
        <v>45.03</v>
      </c>
      <c r="Z15" s="247">
        <v>55.23</v>
      </c>
      <c r="AA15" s="247">
        <v>29.97</v>
      </c>
      <c r="AB15" s="247">
        <v>50.66</v>
      </c>
      <c r="AC15" s="122">
        <v>58.07</v>
      </c>
      <c r="AD15" s="247">
        <v>78.2</v>
      </c>
      <c r="AE15" s="247">
        <v>68.239999999999995</v>
      </c>
    </row>
    <row r="16" spans="1:31" ht="17.25" customHeight="1" thickBot="1" x14ac:dyDescent="0.35">
      <c r="B16" s="391" t="s">
        <v>831</v>
      </c>
      <c r="C16" s="121" t="s">
        <v>172</v>
      </c>
      <c r="D16" s="247">
        <v>11.7</v>
      </c>
      <c r="E16" s="247">
        <v>9.1999999999999993</v>
      </c>
      <c r="F16" s="247">
        <v>15.1</v>
      </c>
      <c r="G16" s="247">
        <v>11.4</v>
      </c>
      <c r="H16" s="247">
        <v>7.9</v>
      </c>
      <c r="I16" s="247">
        <v>8.6</v>
      </c>
      <c r="J16" s="247">
        <v>10.6</v>
      </c>
      <c r="K16" s="247">
        <v>8.6999999999999993</v>
      </c>
      <c r="L16" s="247">
        <v>15.3</v>
      </c>
      <c r="M16" s="247" t="s">
        <v>769</v>
      </c>
      <c r="N16" s="247" t="s">
        <v>770</v>
      </c>
      <c r="O16" s="247">
        <v>13.3</v>
      </c>
      <c r="P16" s="247">
        <v>19</v>
      </c>
      <c r="Q16" s="247">
        <v>14.7</v>
      </c>
      <c r="R16" s="247">
        <v>11.3</v>
      </c>
      <c r="S16" s="247">
        <v>10.7</v>
      </c>
      <c r="T16" s="247">
        <v>6.8</v>
      </c>
      <c r="U16" s="247">
        <v>10.8</v>
      </c>
      <c r="V16" s="247">
        <v>7.2</v>
      </c>
      <c r="W16" s="247">
        <v>4.2</v>
      </c>
      <c r="X16" s="247">
        <v>9.1</v>
      </c>
      <c r="Y16" s="247">
        <v>10.9</v>
      </c>
      <c r="Z16" s="247">
        <v>8.4</v>
      </c>
      <c r="AA16" s="247">
        <v>19.8</v>
      </c>
      <c r="AB16" s="247">
        <v>8.5</v>
      </c>
      <c r="AC16" s="122">
        <v>12.3</v>
      </c>
      <c r="AD16" s="247">
        <v>9.3000000000000007</v>
      </c>
      <c r="AE16" s="247">
        <v>5.6</v>
      </c>
    </row>
    <row r="17" spans="2:31" ht="17.25" thickBot="1" x14ac:dyDescent="0.35">
      <c r="B17" s="392"/>
      <c r="C17" s="121" t="s">
        <v>173</v>
      </c>
      <c r="D17" s="247">
        <v>13</v>
      </c>
      <c r="E17" s="247">
        <v>9.1</v>
      </c>
      <c r="F17" s="247">
        <v>17.399999999999999</v>
      </c>
      <c r="G17" s="247">
        <v>17.100000000000001</v>
      </c>
      <c r="H17" s="247">
        <v>8.3000000000000007</v>
      </c>
      <c r="I17" s="247">
        <v>10.199999999999999</v>
      </c>
      <c r="J17" s="247">
        <v>9.1999999999999993</v>
      </c>
      <c r="K17" s="247">
        <v>9.6999999999999993</v>
      </c>
      <c r="L17" s="247">
        <v>16.5</v>
      </c>
      <c r="M17" s="247" t="s">
        <v>771</v>
      </c>
      <c r="N17" s="247" t="s">
        <v>772</v>
      </c>
      <c r="O17" s="247">
        <v>15.1</v>
      </c>
      <c r="P17" s="247">
        <v>20.5</v>
      </c>
      <c r="Q17" s="247">
        <v>17</v>
      </c>
      <c r="R17" s="247">
        <v>11.6</v>
      </c>
      <c r="S17" s="247">
        <v>11.8</v>
      </c>
      <c r="T17" s="247">
        <v>6.4</v>
      </c>
      <c r="U17" s="247">
        <v>13.3</v>
      </c>
      <c r="V17" s="247">
        <v>7.3</v>
      </c>
      <c r="W17" s="247">
        <v>4.5999999999999996</v>
      </c>
      <c r="X17" s="247">
        <v>9.6</v>
      </c>
      <c r="Y17" s="247">
        <v>13.6</v>
      </c>
      <c r="Z17" s="247">
        <v>8.6</v>
      </c>
      <c r="AA17" s="247">
        <v>25.4</v>
      </c>
      <c r="AB17" s="247">
        <v>9.9</v>
      </c>
      <c r="AC17" s="122">
        <v>13.9</v>
      </c>
      <c r="AD17" s="247">
        <v>8.6</v>
      </c>
      <c r="AE17" s="247">
        <v>5.9</v>
      </c>
    </row>
    <row r="18" spans="2:31" ht="17.25" thickBot="1" x14ac:dyDescent="0.35">
      <c r="B18" s="393"/>
      <c r="C18" s="121" t="s">
        <v>174</v>
      </c>
      <c r="D18" s="247">
        <v>10.5</v>
      </c>
      <c r="E18" s="247">
        <v>9.3000000000000007</v>
      </c>
      <c r="F18" s="247">
        <v>12.9</v>
      </c>
      <c r="G18" s="247">
        <v>6.1</v>
      </c>
      <c r="H18" s="247">
        <v>7.6</v>
      </c>
      <c r="I18" s="247">
        <v>7.1</v>
      </c>
      <c r="J18" s="247">
        <v>11.9</v>
      </c>
      <c r="K18" s="247">
        <v>7.8</v>
      </c>
      <c r="L18" s="247">
        <v>14.1</v>
      </c>
      <c r="M18" s="247" t="s">
        <v>772</v>
      </c>
      <c r="N18" s="247" t="s">
        <v>773</v>
      </c>
      <c r="O18" s="247">
        <v>11.5</v>
      </c>
      <c r="P18" s="247">
        <v>17.7</v>
      </c>
      <c r="Q18" s="247">
        <v>12.3</v>
      </c>
      <c r="R18" s="247">
        <v>11</v>
      </c>
      <c r="S18" s="247">
        <v>9.6</v>
      </c>
      <c r="T18" s="247">
        <v>7.2</v>
      </c>
      <c r="U18" s="247">
        <v>8.3000000000000007</v>
      </c>
      <c r="V18" s="247">
        <v>7</v>
      </c>
      <c r="W18" s="247">
        <v>3.8</v>
      </c>
      <c r="X18" s="247">
        <v>8.5</v>
      </c>
      <c r="Y18" s="247">
        <v>8.1999999999999993</v>
      </c>
      <c r="Z18" s="247">
        <v>8.1999999999999993</v>
      </c>
      <c r="AA18" s="247">
        <v>14.5</v>
      </c>
      <c r="AB18" s="247">
        <v>7.3</v>
      </c>
      <c r="AC18" s="122">
        <v>10.8</v>
      </c>
      <c r="AD18" s="247">
        <v>10</v>
      </c>
      <c r="AE18" s="247">
        <v>5.4</v>
      </c>
    </row>
    <row r="19" spans="2:31" ht="19.5" customHeight="1" thickBot="1" x14ac:dyDescent="0.35">
      <c r="B19" s="326" t="s">
        <v>832</v>
      </c>
      <c r="C19" s="123"/>
      <c r="D19" s="247">
        <v>10.7</v>
      </c>
      <c r="E19" s="247">
        <v>7.6</v>
      </c>
      <c r="F19" s="247">
        <v>7.7</v>
      </c>
      <c r="G19" s="247">
        <v>14.9</v>
      </c>
      <c r="H19" s="247">
        <v>5.4</v>
      </c>
      <c r="I19" s="247">
        <v>7.8</v>
      </c>
      <c r="J19" s="247">
        <v>2.9</v>
      </c>
      <c r="K19" s="247">
        <v>11.3</v>
      </c>
      <c r="L19" s="247">
        <v>21</v>
      </c>
      <c r="M19" s="247" t="s">
        <v>774</v>
      </c>
      <c r="N19" s="247" t="s">
        <v>775</v>
      </c>
      <c r="O19" s="247">
        <v>9.5</v>
      </c>
      <c r="P19" s="247">
        <v>19.7</v>
      </c>
      <c r="Q19" s="247">
        <v>12.1</v>
      </c>
      <c r="R19" s="247">
        <v>3.1</v>
      </c>
      <c r="S19" s="247">
        <v>0.8</v>
      </c>
      <c r="T19" s="247">
        <v>6.5</v>
      </c>
      <c r="U19" s="247">
        <v>9.8000000000000007</v>
      </c>
      <c r="V19" s="247">
        <v>13.1</v>
      </c>
      <c r="W19" s="247">
        <v>7.9</v>
      </c>
      <c r="X19" s="247">
        <v>7.8</v>
      </c>
      <c r="Y19" s="247">
        <v>12.9</v>
      </c>
      <c r="Z19" s="247">
        <v>5.6</v>
      </c>
      <c r="AA19" s="247">
        <v>18.600000000000001</v>
      </c>
      <c r="AB19" s="247">
        <v>6.9</v>
      </c>
      <c r="AC19" s="122">
        <v>8.1</v>
      </c>
      <c r="AD19" s="247">
        <v>1.2</v>
      </c>
      <c r="AE19" s="247">
        <v>5.8</v>
      </c>
    </row>
    <row r="20" spans="2:31" ht="17.25" thickBot="1" x14ac:dyDescent="0.35">
      <c r="B20" s="391" t="s">
        <v>833</v>
      </c>
      <c r="C20" s="121" t="s">
        <v>172</v>
      </c>
      <c r="D20" s="248">
        <v>4.74</v>
      </c>
      <c r="E20" s="248">
        <v>3.57</v>
      </c>
      <c r="F20" s="248">
        <v>7.3</v>
      </c>
      <c r="G20" s="248">
        <v>3.48</v>
      </c>
      <c r="H20" s="248">
        <v>4.03</v>
      </c>
      <c r="I20" s="248">
        <v>4.3499999999999996</v>
      </c>
      <c r="J20" s="248">
        <v>5.39</v>
      </c>
      <c r="K20" s="248">
        <v>4.07</v>
      </c>
      <c r="L20" s="248">
        <v>5.25</v>
      </c>
      <c r="M20" s="248">
        <v>5.63</v>
      </c>
      <c r="N20" s="248" t="s">
        <v>776</v>
      </c>
      <c r="O20" s="248">
        <v>4.58</v>
      </c>
      <c r="P20" s="248">
        <v>5.62</v>
      </c>
      <c r="Q20" s="248" t="s">
        <v>777</v>
      </c>
      <c r="R20" s="248">
        <v>6.33</v>
      </c>
      <c r="S20" s="248">
        <v>6.39</v>
      </c>
      <c r="T20" s="248" t="s">
        <v>778</v>
      </c>
      <c r="U20" s="248">
        <v>3.99</v>
      </c>
      <c r="V20" s="248">
        <v>4.75</v>
      </c>
      <c r="W20" s="248">
        <v>3.94</v>
      </c>
      <c r="X20" s="248">
        <v>4.2699999999999996</v>
      </c>
      <c r="Y20" s="248">
        <v>3.91</v>
      </c>
      <c r="Z20" s="248">
        <v>5.13</v>
      </c>
      <c r="AA20" s="248">
        <v>6</v>
      </c>
      <c r="AB20" s="248">
        <v>3.28</v>
      </c>
      <c r="AC20" s="124">
        <v>3.12</v>
      </c>
      <c r="AD20" s="248">
        <v>3.75</v>
      </c>
      <c r="AE20" s="248">
        <v>4.3600000000000003</v>
      </c>
    </row>
    <row r="21" spans="2:31" ht="17.25" thickBot="1" x14ac:dyDescent="0.35">
      <c r="B21" s="392"/>
      <c r="C21" s="121" t="s">
        <v>173</v>
      </c>
      <c r="D21" s="248">
        <v>4.71</v>
      </c>
      <c r="E21" s="248">
        <v>3.5</v>
      </c>
      <c r="F21" s="248">
        <v>7.2</v>
      </c>
      <c r="G21" s="248">
        <v>3.51</v>
      </c>
      <c r="H21" s="248">
        <v>3.99</v>
      </c>
      <c r="I21" s="248">
        <v>4.32</v>
      </c>
      <c r="J21" s="248">
        <v>5.24</v>
      </c>
      <c r="K21" s="248">
        <v>3.95</v>
      </c>
      <c r="L21" s="248">
        <v>5.22</v>
      </c>
      <c r="M21" s="248">
        <v>5.68</v>
      </c>
      <c r="N21" s="248" t="s">
        <v>779</v>
      </c>
      <c r="O21" s="248">
        <v>4.68</v>
      </c>
      <c r="P21" s="248">
        <v>5.69</v>
      </c>
      <c r="Q21" s="248" t="s">
        <v>780</v>
      </c>
      <c r="R21" s="248">
        <v>6.31</v>
      </c>
      <c r="S21" s="248">
        <v>6.07</v>
      </c>
      <c r="T21" s="248" t="s">
        <v>781</v>
      </c>
      <c r="U21" s="248">
        <v>3.87</v>
      </c>
      <c r="V21" s="248">
        <v>4.9000000000000004</v>
      </c>
      <c r="W21" s="248">
        <v>3.88</v>
      </c>
      <c r="X21" s="248">
        <v>4.18</v>
      </c>
      <c r="Y21" s="248">
        <v>3.84</v>
      </c>
      <c r="Z21" s="248">
        <v>5.0999999999999996</v>
      </c>
      <c r="AA21" s="248">
        <v>5.79</v>
      </c>
      <c r="AB21" s="248">
        <v>3.28</v>
      </c>
      <c r="AC21" s="124">
        <v>3.1</v>
      </c>
      <c r="AD21" s="248">
        <v>3.64</v>
      </c>
      <c r="AE21" s="248">
        <v>4.26</v>
      </c>
    </row>
    <row r="22" spans="2:31" ht="17.25" thickBot="1" x14ac:dyDescent="0.35">
      <c r="B22" s="393"/>
      <c r="C22" s="121" t="s">
        <v>174</v>
      </c>
      <c r="D22" s="248">
        <v>4.76</v>
      </c>
      <c r="E22" s="248">
        <v>3.64</v>
      </c>
      <c r="F22" s="248">
        <v>7.32</v>
      </c>
      <c r="G22" s="248">
        <v>3.41</v>
      </c>
      <c r="H22" s="248">
        <v>4.07</v>
      </c>
      <c r="I22" s="248">
        <v>4.3499999999999996</v>
      </c>
      <c r="J22" s="248">
        <v>5.53</v>
      </c>
      <c r="K22" s="248">
        <v>4.25</v>
      </c>
      <c r="L22" s="248">
        <v>5.26</v>
      </c>
      <c r="M22" s="248">
        <v>5.56</v>
      </c>
      <c r="N22" s="248" t="s">
        <v>782</v>
      </c>
      <c r="O22" s="248">
        <v>4.45</v>
      </c>
      <c r="P22" s="248">
        <v>5.54</v>
      </c>
      <c r="Q22" s="248" t="s">
        <v>783</v>
      </c>
      <c r="R22" s="248">
        <v>6.23</v>
      </c>
      <c r="S22" s="248">
        <v>6.66</v>
      </c>
      <c r="T22" s="248" t="s">
        <v>512</v>
      </c>
      <c r="U22" s="248">
        <v>4.1100000000000003</v>
      </c>
      <c r="V22" s="248">
        <v>4.58</v>
      </c>
      <c r="W22" s="248">
        <v>4</v>
      </c>
      <c r="X22" s="248">
        <v>4.3600000000000003</v>
      </c>
      <c r="Y22" s="248">
        <v>4</v>
      </c>
      <c r="Z22" s="248">
        <v>5.2</v>
      </c>
      <c r="AA22" s="248">
        <v>6.21</v>
      </c>
      <c r="AB22" s="248">
        <v>3.29</v>
      </c>
      <c r="AC22" s="124">
        <v>3.11</v>
      </c>
      <c r="AD22" s="248">
        <v>3.86</v>
      </c>
      <c r="AE22" s="248">
        <v>4.45</v>
      </c>
    </row>
    <row r="23" spans="2:31" ht="17.25" thickBot="1" x14ac:dyDescent="0.35">
      <c r="B23" s="391" t="s">
        <v>834</v>
      </c>
      <c r="C23" s="121" t="s">
        <v>172</v>
      </c>
      <c r="D23" s="247">
        <v>42.8</v>
      </c>
      <c r="E23" s="247">
        <v>53.1</v>
      </c>
      <c r="F23" s="247">
        <v>33.4</v>
      </c>
      <c r="G23" s="247">
        <v>36.4</v>
      </c>
      <c r="H23" s="247">
        <v>52.3</v>
      </c>
      <c r="I23" s="247">
        <v>39.299999999999997</v>
      </c>
      <c r="J23" s="247">
        <v>45.7</v>
      </c>
      <c r="K23" s="247">
        <v>61.9</v>
      </c>
      <c r="L23" s="247">
        <v>44.8</v>
      </c>
      <c r="M23" s="247">
        <v>49.2</v>
      </c>
      <c r="N23" s="247">
        <v>49.2</v>
      </c>
      <c r="O23" s="247">
        <v>34.200000000000003</v>
      </c>
      <c r="P23" s="247">
        <v>27.4</v>
      </c>
      <c r="Q23" s="247">
        <v>62.7</v>
      </c>
      <c r="R23" s="247">
        <v>45.7</v>
      </c>
      <c r="S23" s="247">
        <v>61</v>
      </c>
      <c r="T23" s="247">
        <v>62.9</v>
      </c>
      <c r="U23" s="247">
        <v>34.4</v>
      </c>
      <c r="V23" s="247">
        <v>42.5</v>
      </c>
      <c r="W23" s="247">
        <v>56</v>
      </c>
      <c r="X23" s="247">
        <v>44</v>
      </c>
      <c r="Y23" s="247">
        <v>46.6</v>
      </c>
      <c r="Z23" s="247">
        <v>43</v>
      </c>
      <c r="AA23" s="247">
        <v>26.3</v>
      </c>
      <c r="AB23" s="247">
        <v>48.8</v>
      </c>
      <c r="AC23" s="122">
        <v>39.299999999999997</v>
      </c>
      <c r="AD23" s="247">
        <v>46.8</v>
      </c>
      <c r="AE23" s="247">
        <v>55.4</v>
      </c>
    </row>
    <row r="24" spans="2:31" ht="17.25" thickBot="1" x14ac:dyDescent="0.35">
      <c r="B24" s="392"/>
      <c r="C24" s="121" t="s">
        <v>173</v>
      </c>
      <c r="D24" s="247">
        <v>48.2</v>
      </c>
      <c r="E24" s="247">
        <v>60.6</v>
      </c>
      <c r="F24" s="247">
        <v>39.200000000000003</v>
      </c>
      <c r="G24" s="247">
        <v>44.5</v>
      </c>
      <c r="H24" s="247">
        <v>60.7</v>
      </c>
      <c r="I24" s="247">
        <v>40.6</v>
      </c>
      <c r="J24" s="247">
        <v>55.6</v>
      </c>
      <c r="K24" s="247">
        <v>63.6</v>
      </c>
      <c r="L24" s="247">
        <v>51.3</v>
      </c>
      <c r="M24" s="247">
        <v>55.4</v>
      </c>
      <c r="N24" s="247">
        <v>52.9</v>
      </c>
      <c r="O24" s="247">
        <v>44.2</v>
      </c>
      <c r="P24" s="247">
        <v>33.799999999999997</v>
      </c>
      <c r="Q24" s="247">
        <v>70</v>
      </c>
      <c r="R24" s="247">
        <v>55.7</v>
      </c>
      <c r="S24" s="247">
        <v>70.2</v>
      </c>
      <c r="T24" s="247">
        <v>65.7</v>
      </c>
      <c r="U24" s="247">
        <v>41.2</v>
      </c>
      <c r="V24" s="247">
        <v>46.6</v>
      </c>
      <c r="W24" s="247">
        <v>60.2</v>
      </c>
      <c r="X24" s="247">
        <v>48.4</v>
      </c>
      <c r="Y24" s="247">
        <v>57.8</v>
      </c>
      <c r="Z24" s="247">
        <v>50</v>
      </c>
      <c r="AA24" s="247">
        <v>29.9</v>
      </c>
      <c r="AB24" s="247">
        <v>61.4</v>
      </c>
      <c r="AC24" s="122">
        <v>51.2</v>
      </c>
      <c r="AD24" s="247">
        <v>53.4</v>
      </c>
      <c r="AE24" s="247">
        <v>63.5</v>
      </c>
    </row>
    <row r="25" spans="2:31" ht="17.25" thickBot="1" x14ac:dyDescent="0.35">
      <c r="B25" s="393"/>
      <c r="C25" s="121" t="s">
        <v>174</v>
      </c>
      <c r="D25" s="247">
        <v>37.4</v>
      </c>
      <c r="E25" s="247">
        <v>45.6</v>
      </c>
      <c r="F25" s="247">
        <v>27.9</v>
      </c>
      <c r="G25" s="247">
        <v>28.8</v>
      </c>
      <c r="H25" s="247">
        <v>44.2</v>
      </c>
      <c r="I25" s="247">
        <v>38.1</v>
      </c>
      <c r="J25" s="247">
        <v>36.700000000000003</v>
      </c>
      <c r="K25" s="247">
        <v>60.2</v>
      </c>
      <c r="L25" s="247">
        <v>38</v>
      </c>
      <c r="M25" s="247">
        <v>43</v>
      </c>
      <c r="N25" s="247">
        <v>45.3</v>
      </c>
      <c r="O25" s="247">
        <v>24.2</v>
      </c>
      <c r="P25" s="247">
        <v>21</v>
      </c>
      <c r="Q25" s="247">
        <v>54.8</v>
      </c>
      <c r="R25" s="247">
        <v>36.1</v>
      </c>
      <c r="S25" s="247">
        <v>52</v>
      </c>
      <c r="T25" s="247">
        <v>60.3</v>
      </c>
      <c r="U25" s="247">
        <v>28</v>
      </c>
      <c r="V25" s="247">
        <v>39</v>
      </c>
      <c r="W25" s="247">
        <v>52</v>
      </c>
      <c r="X25" s="247">
        <v>39.700000000000003</v>
      </c>
      <c r="Y25" s="247">
        <v>35.9</v>
      </c>
      <c r="Z25" s="247">
        <v>35.9</v>
      </c>
      <c r="AA25" s="247">
        <v>23</v>
      </c>
      <c r="AB25" s="247">
        <v>38.1</v>
      </c>
      <c r="AC25" s="122">
        <v>27.8</v>
      </c>
      <c r="AD25" s="247">
        <v>40.9</v>
      </c>
      <c r="AE25" s="247">
        <v>47.7</v>
      </c>
    </row>
    <row r="26" spans="2:31" ht="17.25" thickBot="1" x14ac:dyDescent="0.35">
      <c r="B26" s="394" t="s">
        <v>835</v>
      </c>
      <c r="C26" s="121" t="s">
        <v>172</v>
      </c>
      <c r="D26" s="247">
        <v>15.2</v>
      </c>
      <c r="E26" s="247">
        <v>20.100000000000001</v>
      </c>
      <c r="F26" s="247">
        <v>1.2</v>
      </c>
      <c r="G26" s="247">
        <v>5.5</v>
      </c>
      <c r="H26" s="247">
        <v>17.600000000000001</v>
      </c>
      <c r="I26" s="247">
        <v>26.3</v>
      </c>
      <c r="J26" s="247">
        <v>10.1</v>
      </c>
      <c r="K26" s="247">
        <v>13.5</v>
      </c>
      <c r="L26" s="247">
        <v>8</v>
      </c>
      <c r="M26" s="247" t="s">
        <v>784</v>
      </c>
      <c r="N26" s="247" t="s">
        <v>785</v>
      </c>
      <c r="O26" s="247">
        <v>4.0999999999999996</v>
      </c>
      <c r="P26" s="247">
        <v>18</v>
      </c>
      <c r="Q26" s="247">
        <v>8.1999999999999993</v>
      </c>
      <c r="R26" s="247">
        <v>4.9000000000000004</v>
      </c>
      <c r="S26" s="247">
        <v>4.0999999999999996</v>
      </c>
      <c r="T26" s="247">
        <v>15.3</v>
      </c>
      <c r="U26" s="247">
        <v>3.3</v>
      </c>
      <c r="V26" s="247">
        <v>8.1999999999999993</v>
      </c>
      <c r="W26" s="247">
        <v>34.700000000000003</v>
      </c>
      <c r="X26" s="247">
        <v>30.1</v>
      </c>
      <c r="Y26" s="247">
        <v>4.2</v>
      </c>
      <c r="Z26" s="247">
        <v>5.5</v>
      </c>
      <c r="AA26" s="247">
        <v>2.7</v>
      </c>
      <c r="AB26" s="247">
        <v>5.9</v>
      </c>
      <c r="AC26" s="122">
        <v>2.6</v>
      </c>
      <c r="AD26" s="247">
        <v>12.6</v>
      </c>
      <c r="AE26" s="247">
        <v>16.3</v>
      </c>
    </row>
    <row r="27" spans="2:31" ht="17.25" thickBot="1" x14ac:dyDescent="0.35">
      <c r="B27" s="395"/>
      <c r="C27" s="121" t="s">
        <v>173</v>
      </c>
      <c r="D27" s="247">
        <v>25.5</v>
      </c>
      <c r="E27" s="247">
        <v>34.1</v>
      </c>
      <c r="F27" s="247">
        <v>1.3</v>
      </c>
      <c r="G27" s="247">
        <v>10</v>
      </c>
      <c r="H27" s="247">
        <v>26.3</v>
      </c>
      <c r="I27" s="247">
        <v>45.6</v>
      </c>
      <c r="J27" s="247">
        <v>15.8</v>
      </c>
      <c r="K27" s="247">
        <v>22.4</v>
      </c>
      <c r="L27" s="247">
        <v>12.5</v>
      </c>
      <c r="M27" s="247" t="s">
        <v>786</v>
      </c>
      <c r="N27" s="247" t="s">
        <v>787</v>
      </c>
      <c r="O27" s="247">
        <v>5.4</v>
      </c>
      <c r="P27" s="247">
        <v>32.1</v>
      </c>
      <c r="Q27" s="247">
        <v>10.6</v>
      </c>
      <c r="R27" s="247">
        <v>7.1</v>
      </c>
      <c r="S27" s="247">
        <v>5.7</v>
      </c>
      <c r="T27" s="247">
        <v>27</v>
      </c>
      <c r="U27" s="247">
        <v>4.8</v>
      </c>
      <c r="V27" s="247">
        <v>15.3</v>
      </c>
      <c r="W27" s="247">
        <v>57</v>
      </c>
      <c r="X27" s="247">
        <v>51.4</v>
      </c>
      <c r="Y27" s="247">
        <v>6.5</v>
      </c>
      <c r="Z27" s="247">
        <v>7.3</v>
      </c>
      <c r="AA27" s="247">
        <v>2.2000000000000002</v>
      </c>
      <c r="AB27" s="247">
        <v>9.1</v>
      </c>
      <c r="AC27" s="122">
        <v>3.9</v>
      </c>
      <c r="AD27" s="247">
        <v>18.5</v>
      </c>
      <c r="AE27" s="247">
        <v>24.3</v>
      </c>
    </row>
    <row r="28" spans="2:31" ht="17.25" thickBot="1" x14ac:dyDescent="0.35">
      <c r="B28" s="396"/>
      <c r="C28" s="121" t="s">
        <v>174</v>
      </c>
      <c r="D28" s="247">
        <v>6.3</v>
      </c>
      <c r="E28" s="247">
        <v>7.3</v>
      </c>
      <c r="F28" s="247">
        <v>1.2</v>
      </c>
      <c r="G28" s="247">
        <v>2</v>
      </c>
      <c r="H28" s="247">
        <v>9.5</v>
      </c>
      <c r="I28" s="247">
        <v>9.4</v>
      </c>
      <c r="J28" s="247">
        <v>5.0999999999999996</v>
      </c>
      <c r="K28" s="247">
        <v>5.4</v>
      </c>
      <c r="L28" s="247">
        <v>4.5999999999999996</v>
      </c>
      <c r="M28" s="247" t="s">
        <v>788</v>
      </c>
      <c r="N28" s="247" t="s">
        <v>788</v>
      </c>
      <c r="O28" s="247">
        <v>3</v>
      </c>
      <c r="P28" s="247">
        <v>7.5</v>
      </c>
      <c r="Q28" s="247">
        <v>5.8</v>
      </c>
      <c r="R28" s="247">
        <v>3</v>
      </c>
      <c r="S28" s="247">
        <v>2.6</v>
      </c>
      <c r="T28" s="247">
        <v>4.5</v>
      </c>
      <c r="U28" s="247">
        <v>1.9</v>
      </c>
      <c r="V28" s="247">
        <v>3</v>
      </c>
      <c r="W28" s="247">
        <v>14.3</v>
      </c>
      <c r="X28" s="247">
        <v>10.4</v>
      </c>
      <c r="Y28" s="247">
        <v>2.1</v>
      </c>
      <c r="Z28" s="247">
        <v>3.6</v>
      </c>
      <c r="AA28" s="247">
        <v>3</v>
      </c>
      <c r="AB28" s="247">
        <v>3.1</v>
      </c>
      <c r="AC28" s="122">
        <v>1.5</v>
      </c>
      <c r="AD28" s="247">
        <v>7.3</v>
      </c>
      <c r="AE28" s="247">
        <v>9.3000000000000007</v>
      </c>
    </row>
    <row r="29" spans="2:31" ht="27" customHeight="1" thickBot="1" x14ac:dyDescent="0.35">
      <c r="B29" s="252" t="s">
        <v>836</v>
      </c>
      <c r="C29" s="125"/>
      <c r="D29" s="249">
        <v>20.2</v>
      </c>
      <c r="E29" s="249">
        <v>27.5</v>
      </c>
      <c r="F29" s="249">
        <v>0.3</v>
      </c>
      <c r="G29" s="249">
        <v>7.4</v>
      </c>
      <c r="H29" s="249">
        <v>18.5</v>
      </c>
      <c r="I29" s="249">
        <v>36.700000000000003</v>
      </c>
      <c r="J29" s="249">
        <v>9.8000000000000007</v>
      </c>
      <c r="K29" s="249">
        <v>19.2</v>
      </c>
      <c r="L29" s="249">
        <v>7.3</v>
      </c>
      <c r="M29" s="249" t="s">
        <v>789</v>
      </c>
      <c r="N29" s="249" t="s">
        <v>790</v>
      </c>
      <c r="O29" s="249">
        <v>2.5</v>
      </c>
      <c r="P29" s="249">
        <v>24</v>
      </c>
      <c r="Q29" s="249">
        <v>5</v>
      </c>
      <c r="R29" s="249">
        <v>4.7</v>
      </c>
      <c r="S29" s="249">
        <v>3.4</v>
      </c>
      <c r="T29" s="249">
        <v>24</v>
      </c>
      <c r="U29" s="249">
        <v>3.4</v>
      </c>
      <c r="V29" s="249">
        <v>13.9</v>
      </c>
      <c r="W29" s="249">
        <v>42.3</v>
      </c>
      <c r="X29" s="249">
        <v>39.700000000000003</v>
      </c>
      <c r="Y29" s="249">
        <v>4.5</v>
      </c>
      <c r="Z29" s="249">
        <v>4.5</v>
      </c>
      <c r="AA29" s="249">
        <v>-0.9</v>
      </c>
      <c r="AB29" s="249">
        <v>6.5</v>
      </c>
      <c r="AC29" s="126">
        <v>2.2999999999999998</v>
      </c>
      <c r="AD29" s="249">
        <v>10.8</v>
      </c>
      <c r="AE29" s="249">
        <v>16</v>
      </c>
    </row>
    <row r="30" spans="2:31" ht="17.25" thickBot="1" x14ac:dyDescent="0.35">
      <c r="B30" s="252" t="s">
        <v>837</v>
      </c>
      <c r="C30" s="127"/>
      <c r="D30" s="250" t="s">
        <v>633</v>
      </c>
      <c r="E30" s="250" t="s">
        <v>791</v>
      </c>
      <c r="F30" s="250" t="s">
        <v>792</v>
      </c>
      <c r="G30" s="250" t="s">
        <v>793</v>
      </c>
      <c r="H30" s="250">
        <v>14.2</v>
      </c>
      <c r="I30" s="250" t="s">
        <v>794</v>
      </c>
      <c r="J30" s="250">
        <v>20.5</v>
      </c>
      <c r="K30" s="250" t="s">
        <v>53</v>
      </c>
      <c r="L30" s="250" t="s">
        <v>53</v>
      </c>
      <c r="M30" s="250" t="s">
        <v>795</v>
      </c>
      <c r="N30" s="250" t="s">
        <v>796</v>
      </c>
      <c r="O30" s="250" t="s">
        <v>797</v>
      </c>
      <c r="P30" s="250" t="s">
        <v>791</v>
      </c>
      <c r="Q30" s="250" t="s">
        <v>798</v>
      </c>
      <c r="R30" s="250" t="s">
        <v>799</v>
      </c>
      <c r="S30" s="250" t="s">
        <v>800</v>
      </c>
      <c r="T30" s="250" t="s">
        <v>372</v>
      </c>
      <c r="U30" s="250">
        <v>17.3</v>
      </c>
      <c r="V30" s="250">
        <v>10.5</v>
      </c>
      <c r="W30" s="250" t="s">
        <v>801</v>
      </c>
      <c r="X30" s="250" t="s">
        <v>802</v>
      </c>
      <c r="Y30" s="250" t="s">
        <v>803</v>
      </c>
      <c r="Z30" s="250" t="s">
        <v>804</v>
      </c>
      <c r="AA30" s="250" t="s">
        <v>805</v>
      </c>
      <c r="AB30" s="250" t="s">
        <v>806</v>
      </c>
      <c r="AC30" s="128">
        <v>16.600000000000001</v>
      </c>
      <c r="AD30" s="250">
        <v>16.5</v>
      </c>
      <c r="AE30" s="250">
        <v>11.2</v>
      </c>
    </row>
    <row r="31" spans="2:31" ht="17.25" customHeight="1" thickBot="1" x14ac:dyDescent="0.35">
      <c r="B31" s="394" t="s">
        <v>838</v>
      </c>
      <c r="C31" s="129" t="s">
        <v>172</v>
      </c>
      <c r="D31" s="251">
        <v>13.2</v>
      </c>
      <c r="E31" s="251">
        <v>13.2</v>
      </c>
      <c r="F31" s="251" t="s">
        <v>653</v>
      </c>
      <c r="G31" s="251" t="s">
        <v>652</v>
      </c>
      <c r="H31" s="251">
        <v>32.6</v>
      </c>
      <c r="I31" s="251">
        <v>10.5</v>
      </c>
      <c r="J31" s="251">
        <v>21.7</v>
      </c>
      <c r="K31" s="251">
        <v>16.5</v>
      </c>
      <c r="L31" s="251">
        <v>5</v>
      </c>
      <c r="M31" s="251">
        <v>17.399999999999999</v>
      </c>
      <c r="N31" s="251">
        <v>14.5</v>
      </c>
      <c r="O31" s="251" t="s">
        <v>807</v>
      </c>
      <c r="P31" s="251">
        <v>6.7</v>
      </c>
      <c r="Q31" s="251">
        <v>9.1</v>
      </c>
      <c r="R31" s="251">
        <v>7.2</v>
      </c>
      <c r="S31" s="251">
        <v>6.3</v>
      </c>
      <c r="T31" s="251" t="s">
        <v>808</v>
      </c>
      <c r="U31" s="251" t="s">
        <v>809</v>
      </c>
      <c r="V31" s="251" t="s">
        <v>761</v>
      </c>
      <c r="W31" s="251">
        <v>29.3</v>
      </c>
      <c r="X31" s="251">
        <v>21.4</v>
      </c>
      <c r="Y31" s="251">
        <v>5.6</v>
      </c>
      <c r="Z31" s="251">
        <v>19.100000000000001</v>
      </c>
      <c r="AA31" s="251" t="s">
        <v>653</v>
      </c>
      <c r="AB31" s="251">
        <v>20.8</v>
      </c>
      <c r="AC31" s="130" t="s">
        <v>609</v>
      </c>
      <c r="AD31" s="251">
        <v>23.2</v>
      </c>
      <c r="AE31" s="251">
        <v>49</v>
      </c>
    </row>
    <row r="32" spans="2:31" ht="17.25" thickBot="1" x14ac:dyDescent="0.35">
      <c r="B32" s="395"/>
      <c r="C32" s="121" t="s">
        <v>173</v>
      </c>
      <c r="D32" s="247">
        <v>15.1</v>
      </c>
      <c r="E32" s="247">
        <v>16.100000000000001</v>
      </c>
      <c r="F32" s="247" t="s">
        <v>653</v>
      </c>
      <c r="G32" s="247" t="s">
        <v>810</v>
      </c>
      <c r="H32" s="247">
        <v>39.799999999999997</v>
      </c>
      <c r="I32" s="247">
        <v>11.8</v>
      </c>
      <c r="J32" s="247">
        <v>29.2</v>
      </c>
      <c r="K32" s="247" t="s">
        <v>811</v>
      </c>
      <c r="L32" s="247">
        <v>4.9000000000000004</v>
      </c>
      <c r="M32" s="247">
        <v>19.100000000000001</v>
      </c>
      <c r="N32" s="247">
        <v>16.8</v>
      </c>
      <c r="O32" s="247" t="s">
        <v>812</v>
      </c>
      <c r="P32" s="247">
        <v>8.1</v>
      </c>
      <c r="Q32" s="247" t="s">
        <v>813</v>
      </c>
      <c r="R32" s="247" t="s">
        <v>814</v>
      </c>
      <c r="S32" s="247" t="s">
        <v>815</v>
      </c>
      <c r="T32" s="247" t="s">
        <v>816</v>
      </c>
      <c r="U32" s="247" t="s">
        <v>653</v>
      </c>
      <c r="V32" s="247" t="s">
        <v>817</v>
      </c>
      <c r="W32" s="247">
        <v>29.7</v>
      </c>
      <c r="X32" s="247">
        <v>26.3</v>
      </c>
      <c r="Y32" s="247" t="s">
        <v>818</v>
      </c>
      <c r="Z32" s="247">
        <v>19.7</v>
      </c>
      <c r="AA32" s="247" t="s">
        <v>653</v>
      </c>
      <c r="AB32" s="247" t="s">
        <v>819</v>
      </c>
      <c r="AC32" s="122" t="s">
        <v>609</v>
      </c>
      <c r="AD32" s="247">
        <v>29.9</v>
      </c>
      <c r="AE32" s="247">
        <v>52.9</v>
      </c>
    </row>
    <row r="33" spans="1:31" ht="17.25" thickBot="1" x14ac:dyDescent="0.35">
      <c r="B33" s="396"/>
      <c r="C33" s="121" t="s">
        <v>174</v>
      </c>
      <c r="D33" s="247">
        <v>11.3</v>
      </c>
      <c r="E33" s="247">
        <v>10.7</v>
      </c>
      <c r="F33" s="247" t="s">
        <v>653</v>
      </c>
      <c r="G33" s="247" t="s">
        <v>820</v>
      </c>
      <c r="H33" s="247">
        <v>26.1</v>
      </c>
      <c r="I33" s="247">
        <v>9.6</v>
      </c>
      <c r="J33" s="247">
        <v>15.9</v>
      </c>
      <c r="K33" s="247" t="s">
        <v>821</v>
      </c>
      <c r="L33" s="247">
        <v>5.2</v>
      </c>
      <c r="M33" s="247">
        <v>15.3</v>
      </c>
      <c r="N33" s="247">
        <v>12.2</v>
      </c>
      <c r="O33" s="247" t="s">
        <v>765</v>
      </c>
      <c r="P33" s="247">
        <v>5.0999999999999996</v>
      </c>
      <c r="Q33" s="247" t="s">
        <v>822</v>
      </c>
      <c r="R33" s="247" t="s">
        <v>653</v>
      </c>
      <c r="S33" s="247" t="s">
        <v>823</v>
      </c>
      <c r="T33" s="247" t="s">
        <v>824</v>
      </c>
      <c r="U33" s="247" t="s">
        <v>653</v>
      </c>
      <c r="V33" s="247" t="s">
        <v>825</v>
      </c>
      <c r="W33" s="247">
        <v>28.9</v>
      </c>
      <c r="X33" s="247">
        <v>17.5</v>
      </c>
      <c r="Y33" s="247" t="s">
        <v>653</v>
      </c>
      <c r="Z33" s="247">
        <v>18.5</v>
      </c>
      <c r="AA33" s="247" t="s">
        <v>653</v>
      </c>
      <c r="AB33" s="247" t="s">
        <v>826</v>
      </c>
      <c r="AC33" s="122" t="s">
        <v>609</v>
      </c>
      <c r="AD33" s="247">
        <v>17.8</v>
      </c>
      <c r="AE33" s="247">
        <v>45</v>
      </c>
    </row>
    <row r="34" spans="1:31" x14ac:dyDescent="0.3">
      <c r="B34" s="253" t="s">
        <v>748</v>
      </c>
      <c r="C34"/>
      <c r="D34"/>
      <c r="E34"/>
      <c r="F34"/>
      <c r="G34"/>
      <c r="H34"/>
      <c r="I34"/>
      <c r="J34"/>
      <c r="K34"/>
      <c r="L34"/>
      <c r="M34"/>
      <c r="N34"/>
      <c r="O34"/>
      <c r="P34"/>
      <c r="Q34"/>
      <c r="R34"/>
      <c r="S34"/>
      <c r="T34"/>
      <c r="U34"/>
      <c r="V34"/>
      <c r="W34"/>
      <c r="X34"/>
      <c r="Y34"/>
      <c r="Z34"/>
      <c r="AA34"/>
      <c r="AB34"/>
      <c r="AC34"/>
      <c r="AD34"/>
      <c r="AE34"/>
    </row>
    <row r="35" spans="1:31" x14ac:dyDescent="0.3">
      <c r="B35" s="131" t="s">
        <v>644</v>
      </c>
      <c r="C35"/>
      <c r="D35"/>
      <c r="E35"/>
      <c r="F35"/>
      <c r="G35"/>
      <c r="H35"/>
      <c r="I35"/>
      <c r="J35"/>
      <c r="K35"/>
      <c r="L35"/>
      <c r="M35"/>
      <c r="N35"/>
      <c r="O35"/>
      <c r="P35"/>
      <c r="Q35"/>
      <c r="R35"/>
      <c r="S35"/>
      <c r="T35"/>
      <c r="U35"/>
      <c r="V35"/>
      <c r="W35"/>
      <c r="X35"/>
      <c r="Y35"/>
      <c r="Z35"/>
      <c r="AA35"/>
      <c r="AB35"/>
      <c r="AC35"/>
      <c r="AD35"/>
      <c r="AE35"/>
    </row>
    <row r="36" spans="1:31" x14ac:dyDescent="0.3">
      <c r="B36" s="131" t="s">
        <v>645</v>
      </c>
      <c r="C36"/>
      <c r="D36"/>
      <c r="E36"/>
      <c r="F36"/>
      <c r="G36"/>
      <c r="H36"/>
      <c r="I36"/>
      <c r="J36"/>
      <c r="K36"/>
      <c r="L36"/>
      <c r="M36"/>
      <c r="N36"/>
      <c r="O36"/>
      <c r="P36"/>
      <c r="Q36"/>
      <c r="R36"/>
      <c r="S36"/>
      <c r="T36"/>
      <c r="U36"/>
      <c r="V36"/>
      <c r="W36"/>
      <c r="X36"/>
      <c r="Y36"/>
      <c r="Z36"/>
      <c r="AA36"/>
      <c r="AB36"/>
      <c r="AC36"/>
      <c r="AD36"/>
      <c r="AE36"/>
    </row>
    <row r="37" spans="1:31" x14ac:dyDescent="0.3">
      <c r="B37" s="131" t="s">
        <v>646</v>
      </c>
      <c r="C37"/>
      <c r="D37"/>
      <c r="E37"/>
      <c r="F37"/>
      <c r="G37"/>
      <c r="H37"/>
      <c r="I37"/>
      <c r="J37"/>
      <c r="K37"/>
      <c r="L37"/>
      <c r="M37"/>
      <c r="N37"/>
      <c r="O37"/>
      <c r="P37"/>
      <c r="Q37"/>
      <c r="R37"/>
      <c r="S37"/>
      <c r="T37"/>
      <c r="U37"/>
      <c r="V37"/>
      <c r="W37"/>
      <c r="X37"/>
      <c r="Y37"/>
      <c r="Z37"/>
      <c r="AA37"/>
      <c r="AB37"/>
      <c r="AC37"/>
      <c r="AD37"/>
      <c r="AE37"/>
    </row>
    <row r="39" spans="1:31" ht="17.25" thickBot="1" x14ac:dyDescent="0.35">
      <c r="A39" s="327"/>
      <c r="B39" s="3" t="s">
        <v>647</v>
      </c>
      <c r="C39"/>
      <c r="D39"/>
      <c r="E39"/>
      <c r="F39"/>
      <c r="G39"/>
      <c r="H39"/>
      <c r="I39"/>
      <c r="J39"/>
      <c r="K39"/>
      <c r="L39"/>
      <c r="M39"/>
      <c r="N39"/>
      <c r="O39"/>
      <c r="P39"/>
      <c r="Q39"/>
      <c r="R39"/>
      <c r="S39"/>
      <c r="T39"/>
      <c r="U39"/>
      <c r="V39"/>
      <c r="W39"/>
      <c r="X39"/>
      <c r="Y39"/>
      <c r="Z39"/>
      <c r="AA39"/>
      <c r="AB39"/>
      <c r="AC39"/>
      <c r="AD39"/>
      <c r="AE39"/>
    </row>
    <row r="40" spans="1:31" s="28" customFormat="1" ht="17.25" thickBot="1" x14ac:dyDescent="0.35">
      <c r="A40" s="330"/>
      <c r="B40" s="118"/>
      <c r="C40" s="119"/>
      <c r="D40" s="120" t="s">
        <v>587</v>
      </c>
      <c r="E40" s="120" t="s">
        <v>150</v>
      </c>
      <c r="F40" s="120" t="s">
        <v>151</v>
      </c>
      <c r="G40" s="120" t="s">
        <v>152</v>
      </c>
      <c r="H40" s="120" t="s">
        <v>153</v>
      </c>
      <c r="I40" s="120" t="s">
        <v>588</v>
      </c>
      <c r="J40" s="120" t="s">
        <v>154</v>
      </c>
      <c r="K40" s="120" t="s">
        <v>589</v>
      </c>
      <c r="L40" s="120" t="s">
        <v>590</v>
      </c>
      <c r="M40" s="120" t="s">
        <v>155</v>
      </c>
      <c r="N40" s="120" t="s">
        <v>156</v>
      </c>
      <c r="O40" s="120" t="s">
        <v>157</v>
      </c>
      <c r="P40" s="120" t="s">
        <v>158</v>
      </c>
      <c r="Q40" s="120" t="s">
        <v>159</v>
      </c>
      <c r="R40" s="120" t="s">
        <v>160</v>
      </c>
      <c r="S40" s="120" t="s">
        <v>591</v>
      </c>
      <c r="T40" s="120" t="s">
        <v>161</v>
      </c>
      <c r="U40" s="120" t="s">
        <v>162</v>
      </c>
      <c r="V40" s="120" t="s">
        <v>163</v>
      </c>
      <c r="W40" s="120" t="s">
        <v>164</v>
      </c>
      <c r="X40" s="120" t="s">
        <v>592</v>
      </c>
      <c r="Y40" s="120" t="s">
        <v>165</v>
      </c>
      <c r="Z40" s="120" t="s">
        <v>166</v>
      </c>
      <c r="AA40" s="120" t="s">
        <v>167</v>
      </c>
      <c r="AB40" s="120" t="s">
        <v>168</v>
      </c>
      <c r="AC40" s="120" t="s">
        <v>169</v>
      </c>
      <c r="AD40" s="120" t="s">
        <v>170</v>
      </c>
      <c r="AE40" s="120" t="s">
        <v>171</v>
      </c>
    </row>
    <row r="41" spans="1:31" ht="17.25" thickBot="1" x14ac:dyDescent="0.35">
      <c r="B41" s="391" t="s">
        <v>932</v>
      </c>
      <c r="C41" s="121" t="s">
        <v>172</v>
      </c>
      <c r="D41" s="247">
        <v>74.599999999999994</v>
      </c>
      <c r="E41" s="247">
        <v>71.900000000000006</v>
      </c>
      <c r="F41" s="247">
        <v>75.7</v>
      </c>
      <c r="G41" s="247">
        <v>81.3</v>
      </c>
      <c r="H41" s="247">
        <v>80.099999999999994</v>
      </c>
      <c r="I41" s="247">
        <v>80.7</v>
      </c>
      <c r="J41" s="247">
        <v>81.900000000000006</v>
      </c>
      <c r="K41" s="247">
        <v>78.2</v>
      </c>
      <c r="L41" s="247">
        <v>66.3</v>
      </c>
      <c r="M41" s="247" t="s">
        <v>839</v>
      </c>
      <c r="N41" s="247" t="s">
        <v>840</v>
      </c>
      <c r="O41" s="247">
        <v>69.7</v>
      </c>
      <c r="P41" s="247">
        <v>64.8</v>
      </c>
      <c r="Q41" s="247">
        <v>77.900000000000006</v>
      </c>
      <c r="R41" s="247">
        <v>77</v>
      </c>
      <c r="S41" s="247">
        <v>79</v>
      </c>
      <c r="T41" s="247">
        <v>74.8</v>
      </c>
      <c r="U41" s="247">
        <v>80.2</v>
      </c>
      <c r="V41" s="247">
        <v>81.099999999999994</v>
      </c>
      <c r="W41" s="247">
        <v>82.9</v>
      </c>
      <c r="X41" s="247">
        <v>77.3</v>
      </c>
      <c r="Y41" s="247">
        <v>76.7</v>
      </c>
      <c r="Z41" s="247">
        <v>77.5</v>
      </c>
      <c r="AA41" s="247">
        <v>68.5</v>
      </c>
      <c r="AB41" s="247">
        <v>77.900000000000006</v>
      </c>
      <c r="AC41" s="122">
        <v>76.7</v>
      </c>
      <c r="AD41" s="247">
        <v>78.400000000000006</v>
      </c>
      <c r="AE41" s="247">
        <v>82.2</v>
      </c>
    </row>
    <row r="42" spans="1:31" ht="17.25" thickBot="1" x14ac:dyDescent="0.35">
      <c r="B42" s="392"/>
      <c r="C42" s="121" t="s">
        <v>173</v>
      </c>
      <c r="D42" s="247">
        <v>69.3</v>
      </c>
      <c r="E42" s="247">
        <v>68.099999999999994</v>
      </c>
      <c r="F42" s="247">
        <v>71.8</v>
      </c>
      <c r="G42" s="247">
        <v>73.7</v>
      </c>
      <c r="H42" s="247">
        <v>77.400000000000006</v>
      </c>
      <c r="I42" s="247">
        <v>76.8</v>
      </c>
      <c r="J42" s="247">
        <v>80.400000000000006</v>
      </c>
      <c r="K42" s="247">
        <v>72.599999999999994</v>
      </c>
      <c r="L42" s="247">
        <v>55.9</v>
      </c>
      <c r="M42" s="247" t="s">
        <v>841</v>
      </c>
      <c r="N42" s="247" t="s">
        <v>842</v>
      </c>
      <c r="O42" s="247">
        <v>65</v>
      </c>
      <c r="P42" s="247">
        <v>55</v>
      </c>
      <c r="Q42" s="247">
        <v>72.099999999999994</v>
      </c>
      <c r="R42" s="247">
        <v>75.5</v>
      </c>
      <c r="S42" s="247">
        <v>78.599999999999994</v>
      </c>
      <c r="T42" s="247">
        <v>71.5</v>
      </c>
      <c r="U42" s="247">
        <v>75.3</v>
      </c>
      <c r="V42" s="247">
        <v>74.099999999999994</v>
      </c>
      <c r="W42" s="247">
        <v>79</v>
      </c>
      <c r="X42" s="247">
        <v>73.400000000000006</v>
      </c>
      <c r="Y42" s="247">
        <v>70.2</v>
      </c>
      <c r="Z42" s="247">
        <v>74.8</v>
      </c>
      <c r="AA42" s="247">
        <v>59.1</v>
      </c>
      <c r="AB42" s="247">
        <v>74.3</v>
      </c>
      <c r="AC42" s="122">
        <v>72.599999999999994</v>
      </c>
      <c r="AD42" s="247">
        <v>77.8</v>
      </c>
      <c r="AE42" s="247">
        <v>79.2</v>
      </c>
    </row>
    <row r="43" spans="1:31" ht="17.25" thickBot="1" x14ac:dyDescent="0.35">
      <c r="B43" s="393"/>
      <c r="C43" s="121" t="s">
        <v>174</v>
      </c>
      <c r="D43" s="247">
        <v>80</v>
      </c>
      <c r="E43" s="247">
        <v>75.7</v>
      </c>
      <c r="F43" s="247">
        <v>79.5</v>
      </c>
      <c r="G43" s="247">
        <v>88.6</v>
      </c>
      <c r="H43" s="247">
        <v>82.8</v>
      </c>
      <c r="I43" s="247">
        <v>84.6</v>
      </c>
      <c r="J43" s="247">
        <v>83.3</v>
      </c>
      <c r="K43" s="247">
        <v>83.9</v>
      </c>
      <c r="L43" s="247">
        <v>76.900000000000006</v>
      </c>
      <c r="M43" s="247" t="s">
        <v>843</v>
      </c>
      <c r="N43" s="247" t="s">
        <v>844</v>
      </c>
      <c r="O43" s="247">
        <v>74.5</v>
      </c>
      <c r="P43" s="247">
        <v>74.7</v>
      </c>
      <c r="Q43" s="247">
        <v>84.2</v>
      </c>
      <c r="R43" s="247">
        <v>78.599999999999994</v>
      </c>
      <c r="S43" s="247">
        <v>79.400000000000006</v>
      </c>
      <c r="T43" s="247">
        <v>78</v>
      </c>
      <c r="U43" s="247">
        <v>85.1</v>
      </c>
      <c r="V43" s="247">
        <v>87.2</v>
      </c>
      <c r="W43" s="247">
        <v>86.9</v>
      </c>
      <c r="X43" s="247">
        <v>81.2</v>
      </c>
      <c r="Y43" s="247">
        <v>83.1</v>
      </c>
      <c r="Z43" s="247">
        <v>80.400000000000006</v>
      </c>
      <c r="AA43" s="247">
        <v>77.7</v>
      </c>
      <c r="AB43" s="247">
        <v>81.2</v>
      </c>
      <c r="AC43" s="122">
        <v>80.7</v>
      </c>
      <c r="AD43" s="247">
        <v>79</v>
      </c>
      <c r="AE43" s="247">
        <v>85</v>
      </c>
    </row>
    <row r="44" spans="1:31" ht="17.25" thickBot="1" x14ac:dyDescent="0.35">
      <c r="B44" s="391" t="s">
        <v>933</v>
      </c>
      <c r="C44" s="121" t="s">
        <v>514</v>
      </c>
      <c r="D44" s="247">
        <v>34.700000000000003</v>
      </c>
      <c r="E44" s="247">
        <v>26</v>
      </c>
      <c r="F44" s="247">
        <v>19.8</v>
      </c>
      <c r="G44" s="247">
        <v>25.7</v>
      </c>
      <c r="H44" s="247">
        <v>56.1</v>
      </c>
      <c r="I44" s="247">
        <v>50.4</v>
      </c>
      <c r="J44" s="247">
        <v>36.5</v>
      </c>
      <c r="K44" s="247">
        <v>47.7</v>
      </c>
      <c r="L44" s="247">
        <v>16.100000000000001</v>
      </c>
      <c r="M44" s="247" t="s">
        <v>845</v>
      </c>
      <c r="N44" s="247" t="s">
        <v>846</v>
      </c>
      <c r="O44" s="247">
        <v>28.7</v>
      </c>
      <c r="P44" s="247">
        <v>19.8</v>
      </c>
      <c r="Q44" s="247">
        <v>34.4</v>
      </c>
      <c r="R44" s="247">
        <v>30.6</v>
      </c>
      <c r="S44" s="247">
        <v>32</v>
      </c>
      <c r="T44" s="247">
        <v>27.6</v>
      </c>
      <c r="U44" s="247">
        <v>27.6</v>
      </c>
      <c r="V44" s="247">
        <v>51.9</v>
      </c>
      <c r="W44" s="247">
        <v>75.5</v>
      </c>
      <c r="X44" s="247">
        <v>51.9</v>
      </c>
      <c r="Y44" s="247">
        <v>27.8</v>
      </c>
      <c r="Z44" s="247">
        <v>25.2</v>
      </c>
      <c r="AA44" s="247">
        <v>19.7</v>
      </c>
      <c r="AB44" s="247">
        <v>32.299999999999997</v>
      </c>
      <c r="AC44" s="122">
        <v>21.3</v>
      </c>
      <c r="AD44" s="247">
        <v>46.3</v>
      </c>
      <c r="AE44" s="247">
        <v>44.5</v>
      </c>
    </row>
    <row r="45" spans="1:31" ht="17.25" thickBot="1" x14ac:dyDescent="0.35">
      <c r="B45" s="392"/>
      <c r="C45" s="121" t="s">
        <v>515</v>
      </c>
      <c r="D45" s="247">
        <v>81.8</v>
      </c>
      <c r="E45" s="247">
        <v>81.8</v>
      </c>
      <c r="F45" s="247">
        <v>82.3</v>
      </c>
      <c r="G45" s="247">
        <v>87.4</v>
      </c>
      <c r="H45" s="247">
        <v>84.6</v>
      </c>
      <c r="I45" s="247">
        <v>85.2</v>
      </c>
      <c r="J45" s="247">
        <v>86.5</v>
      </c>
      <c r="K45" s="247">
        <v>82.8</v>
      </c>
      <c r="L45" s="247">
        <v>75</v>
      </c>
      <c r="M45" s="247" t="s">
        <v>847</v>
      </c>
      <c r="N45" s="247" t="s">
        <v>848</v>
      </c>
      <c r="O45" s="247">
        <v>80.599999999999994</v>
      </c>
      <c r="P45" s="247">
        <v>72.400000000000006</v>
      </c>
      <c r="Q45" s="247">
        <v>83.9</v>
      </c>
      <c r="R45" s="247">
        <v>81.8</v>
      </c>
      <c r="S45" s="247">
        <v>85.2</v>
      </c>
      <c r="T45" s="247">
        <v>86.8</v>
      </c>
      <c r="U45" s="247">
        <v>88.1</v>
      </c>
      <c r="V45" s="247">
        <v>88.4</v>
      </c>
      <c r="W45" s="247">
        <v>86.8</v>
      </c>
      <c r="X45" s="247">
        <v>85.7</v>
      </c>
      <c r="Y45" s="247">
        <v>85.6</v>
      </c>
      <c r="Z45" s="247">
        <v>86.3</v>
      </c>
      <c r="AA45" s="247">
        <v>78.3</v>
      </c>
      <c r="AB45" s="247">
        <v>89.7</v>
      </c>
      <c r="AC45" s="122">
        <v>84.7</v>
      </c>
      <c r="AD45" s="247">
        <v>83.3</v>
      </c>
      <c r="AE45" s="247">
        <v>86.4</v>
      </c>
    </row>
    <row r="46" spans="1:31" ht="17.25" thickBot="1" x14ac:dyDescent="0.35">
      <c r="B46" s="393"/>
      <c r="C46" s="121" t="s">
        <v>516</v>
      </c>
      <c r="D46" s="247">
        <v>62.3</v>
      </c>
      <c r="E46" s="247">
        <v>56.6</v>
      </c>
      <c r="F46" s="247">
        <v>68.2</v>
      </c>
      <c r="G46" s="247">
        <v>72.900000000000006</v>
      </c>
      <c r="H46" s="247">
        <v>72.900000000000006</v>
      </c>
      <c r="I46" s="247">
        <v>73.3</v>
      </c>
      <c r="J46" s="247">
        <v>73.7</v>
      </c>
      <c r="K46" s="247">
        <v>66.7</v>
      </c>
      <c r="L46" s="247">
        <v>51.9</v>
      </c>
      <c r="M46" s="247" t="s">
        <v>849</v>
      </c>
      <c r="N46" s="247" t="s">
        <v>850</v>
      </c>
      <c r="O46" s="247">
        <v>50.1</v>
      </c>
      <c r="P46" s="247">
        <v>55</v>
      </c>
      <c r="Q46" s="247">
        <v>65</v>
      </c>
      <c r="R46" s="247">
        <v>69.5</v>
      </c>
      <c r="S46" s="247">
        <v>69.8</v>
      </c>
      <c r="T46" s="247">
        <v>46.6</v>
      </c>
      <c r="U46" s="247">
        <v>65.599999999999994</v>
      </c>
      <c r="V46" s="247">
        <v>54.5</v>
      </c>
      <c r="W46" s="247">
        <v>73.099999999999994</v>
      </c>
      <c r="X46" s="247">
        <v>56.4</v>
      </c>
      <c r="Y46" s="247">
        <v>56.4</v>
      </c>
      <c r="Z46" s="247">
        <v>65.900000000000006</v>
      </c>
      <c r="AA46" s="247">
        <v>46.7</v>
      </c>
      <c r="AB46" s="247">
        <v>55.2</v>
      </c>
      <c r="AC46" s="122">
        <v>64.099999999999994</v>
      </c>
      <c r="AD46" s="247">
        <v>71.2</v>
      </c>
      <c r="AE46" s="247">
        <v>77.3</v>
      </c>
    </row>
    <row r="47" spans="1:31" ht="17.25" thickBot="1" x14ac:dyDescent="0.35">
      <c r="B47" s="391" t="s">
        <v>934</v>
      </c>
      <c r="C47" s="121" t="s">
        <v>172</v>
      </c>
      <c r="D47" s="247">
        <v>6.2</v>
      </c>
      <c r="E47" s="247">
        <v>5.6</v>
      </c>
      <c r="F47" s="247">
        <v>4.3</v>
      </c>
      <c r="G47" s="247">
        <v>2.2000000000000002</v>
      </c>
      <c r="H47" s="247">
        <v>4.5</v>
      </c>
      <c r="I47" s="247">
        <v>3.1</v>
      </c>
      <c r="J47" s="247">
        <v>5.6</v>
      </c>
      <c r="K47" s="247">
        <v>4.5</v>
      </c>
      <c r="L47" s="247">
        <v>12.5</v>
      </c>
      <c r="M47" s="247" t="s">
        <v>851</v>
      </c>
      <c r="N47" s="247" t="s">
        <v>852</v>
      </c>
      <c r="O47" s="247">
        <v>7</v>
      </c>
      <c r="P47" s="247">
        <v>8.1</v>
      </c>
      <c r="Q47" s="247">
        <v>6.8</v>
      </c>
      <c r="R47" s="247">
        <v>6.9</v>
      </c>
      <c r="S47" s="247">
        <v>6</v>
      </c>
      <c r="T47" s="247">
        <v>4.5999999999999996</v>
      </c>
      <c r="U47" s="247">
        <v>3.6</v>
      </c>
      <c r="V47" s="247">
        <v>2.9</v>
      </c>
      <c r="W47" s="247">
        <v>3.5</v>
      </c>
      <c r="X47" s="247">
        <v>4.8</v>
      </c>
      <c r="Y47" s="247">
        <v>2.9</v>
      </c>
      <c r="Z47" s="247">
        <v>6</v>
      </c>
      <c r="AA47" s="247">
        <v>5.6</v>
      </c>
      <c r="AB47" s="247">
        <v>4</v>
      </c>
      <c r="AC47" s="122">
        <v>6.1</v>
      </c>
      <c r="AD47" s="247">
        <v>6.8</v>
      </c>
      <c r="AE47" s="247">
        <v>7.5</v>
      </c>
    </row>
    <row r="48" spans="1:31" ht="17.25" thickBot="1" x14ac:dyDescent="0.35">
      <c r="B48" s="392"/>
      <c r="C48" s="121" t="s">
        <v>173</v>
      </c>
      <c r="D48" s="247">
        <v>6.5</v>
      </c>
      <c r="E48" s="247">
        <v>5.3</v>
      </c>
      <c r="F48" s="247">
        <v>4.0999999999999996</v>
      </c>
      <c r="G48" s="247">
        <v>2.8</v>
      </c>
      <c r="H48" s="247">
        <v>4.5</v>
      </c>
      <c r="I48" s="247">
        <v>2.9</v>
      </c>
      <c r="J48" s="247">
        <v>5.0999999999999996</v>
      </c>
      <c r="K48" s="247">
        <v>4.5999999999999996</v>
      </c>
      <c r="L48" s="247">
        <v>16.399999999999999</v>
      </c>
      <c r="M48" s="247" t="s">
        <v>648</v>
      </c>
      <c r="N48" s="247" t="s">
        <v>853</v>
      </c>
      <c r="O48" s="247">
        <v>7.9</v>
      </c>
      <c r="P48" s="247">
        <v>9.4</v>
      </c>
      <c r="Q48" s="247">
        <v>7.7</v>
      </c>
      <c r="R48" s="247">
        <v>5.6</v>
      </c>
      <c r="S48" s="247">
        <v>5.5</v>
      </c>
      <c r="T48" s="247">
        <v>4.7</v>
      </c>
      <c r="U48" s="247">
        <v>3.5</v>
      </c>
      <c r="V48" s="247">
        <v>2.6</v>
      </c>
      <c r="W48" s="247">
        <v>3.8</v>
      </c>
      <c r="X48" s="247">
        <v>4.5</v>
      </c>
      <c r="Y48" s="247">
        <v>2.9</v>
      </c>
      <c r="Z48" s="247">
        <v>6.5</v>
      </c>
      <c r="AA48" s="247">
        <v>5.0999999999999996</v>
      </c>
      <c r="AB48" s="247">
        <v>4.3</v>
      </c>
      <c r="AC48" s="122">
        <v>6.4</v>
      </c>
      <c r="AD48" s="247">
        <v>6.4</v>
      </c>
      <c r="AE48" s="247">
        <v>8</v>
      </c>
    </row>
    <row r="49" spans="2:31" ht="17.25" thickBot="1" x14ac:dyDescent="0.35">
      <c r="B49" s="393"/>
      <c r="C49" s="121" t="s">
        <v>174</v>
      </c>
      <c r="D49" s="247">
        <v>5.9</v>
      </c>
      <c r="E49" s="247">
        <v>5.8</v>
      </c>
      <c r="F49" s="247">
        <v>4.5</v>
      </c>
      <c r="G49" s="247">
        <v>1.8</v>
      </c>
      <c r="H49" s="247">
        <v>4.4000000000000004</v>
      </c>
      <c r="I49" s="247">
        <v>3.4</v>
      </c>
      <c r="J49" s="247">
        <v>6.1</v>
      </c>
      <c r="K49" s="247">
        <v>4.4000000000000004</v>
      </c>
      <c r="L49" s="247">
        <v>9.3000000000000007</v>
      </c>
      <c r="M49" s="247" t="s">
        <v>854</v>
      </c>
      <c r="N49" s="247" t="s">
        <v>855</v>
      </c>
      <c r="O49" s="247">
        <v>6.2</v>
      </c>
      <c r="P49" s="247">
        <v>7.1</v>
      </c>
      <c r="Q49" s="247">
        <v>6</v>
      </c>
      <c r="R49" s="247">
        <v>8.1</v>
      </c>
      <c r="S49" s="247">
        <v>6.5</v>
      </c>
      <c r="T49" s="247">
        <v>4.5</v>
      </c>
      <c r="U49" s="247">
        <v>3.7</v>
      </c>
      <c r="V49" s="247">
        <v>3.1</v>
      </c>
      <c r="W49" s="247">
        <v>3.3</v>
      </c>
      <c r="X49" s="247">
        <v>4.9000000000000004</v>
      </c>
      <c r="Y49" s="247">
        <v>2.9</v>
      </c>
      <c r="Z49" s="247">
        <v>5.6</v>
      </c>
      <c r="AA49" s="247">
        <v>6</v>
      </c>
      <c r="AB49" s="247">
        <v>3.8</v>
      </c>
      <c r="AC49" s="122">
        <v>5.9</v>
      </c>
      <c r="AD49" s="247">
        <v>7.1</v>
      </c>
      <c r="AE49" s="247">
        <v>7</v>
      </c>
    </row>
    <row r="50" spans="2:31" ht="17.25" thickBot="1" x14ac:dyDescent="0.35">
      <c r="B50" s="391" t="s">
        <v>935</v>
      </c>
      <c r="C50" s="121" t="s">
        <v>514</v>
      </c>
      <c r="D50" s="247">
        <v>14.5</v>
      </c>
      <c r="E50" s="247">
        <v>16.399999999999999</v>
      </c>
      <c r="F50" s="247">
        <v>10.7</v>
      </c>
      <c r="G50" s="247">
        <v>6.8</v>
      </c>
      <c r="H50" s="247">
        <v>10.6</v>
      </c>
      <c r="I50" s="247">
        <v>6</v>
      </c>
      <c r="J50" s="247">
        <v>18.600000000000001</v>
      </c>
      <c r="K50" s="247">
        <v>10.1</v>
      </c>
      <c r="L50" s="247">
        <v>31.4</v>
      </c>
      <c r="M50" s="247" t="s">
        <v>856</v>
      </c>
      <c r="N50" s="247" t="s">
        <v>857</v>
      </c>
      <c r="O50" s="247">
        <v>18</v>
      </c>
      <c r="P50" s="247">
        <v>23.7</v>
      </c>
      <c r="Q50" s="247">
        <v>18.600000000000001</v>
      </c>
      <c r="R50" s="247">
        <v>15.3</v>
      </c>
      <c r="S50" s="247">
        <v>11.9</v>
      </c>
      <c r="T50" s="247">
        <v>17.600000000000001</v>
      </c>
      <c r="U50" s="247">
        <v>10.6</v>
      </c>
      <c r="V50" s="247">
        <v>8.3000000000000007</v>
      </c>
      <c r="W50" s="247">
        <v>7.6</v>
      </c>
      <c r="X50" s="247">
        <v>9.5</v>
      </c>
      <c r="Y50" s="247">
        <v>10.8</v>
      </c>
      <c r="Z50" s="247">
        <v>19</v>
      </c>
      <c r="AA50" s="247">
        <v>22.8</v>
      </c>
      <c r="AB50" s="247">
        <v>10.1</v>
      </c>
      <c r="AC50" s="122">
        <v>19.899999999999999</v>
      </c>
      <c r="AD50" s="247">
        <v>14.2</v>
      </c>
      <c r="AE50" s="247">
        <v>21.7</v>
      </c>
    </row>
    <row r="51" spans="2:31" ht="17.25" thickBot="1" x14ac:dyDescent="0.35">
      <c r="B51" s="392"/>
      <c r="C51" s="121" t="s">
        <v>515</v>
      </c>
      <c r="D51" s="247">
        <v>5.6</v>
      </c>
      <c r="E51" s="247">
        <v>4.9000000000000004</v>
      </c>
      <c r="F51" s="247">
        <v>4.0999999999999996</v>
      </c>
      <c r="G51" s="247">
        <v>2</v>
      </c>
      <c r="H51" s="247">
        <v>3.6</v>
      </c>
      <c r="I51" s="247">
        <v>3</v>
      </c>
      <c r="J51" s="247">
        <v>4.7</v>
      </c>
      <c r="K51" s="247">
        <v>3.8</v>
      </c>
      <c r="L51" s="247">
        <v>12</v>
      </c>
      <c r="M51" s="247" t="s">
        <v>858</v>
      </c>
      <c r="N51" s="247" t="s">
        <v>622</v>
      </c>
      <c r="O51" s="247">
        <v>6.4</v>
      </c>
      <c r="P51" s="247">
        <v>7.9</v>
      </c>
      <c r="Q51" s="247">
        <v>6</v>
      </c>
      <c r="R51" s="247">
        <v>6.7</v>
      </c>
      <c r="S51" s="247">
        <v>5.4</v>
      </c>
      <c r="T51" s="247">
        <v>3.4</v>
      </c>
      <c r="U51" s="247">
        <v>3.2</v>
      </c>
      <c r="V51" s="247">
        <v>2.5</v>
      </c>
      <c r="W51" s="247">
        <v>2.5</v>
      </c>
      <c r="X51" s="247">
        <v>4.3</v>
      </c>
      <c r="Y51" s="247">
        <v>2.5</v>
      </c>
      <c r="Z51" s="247">
        <v>5.3</v>
      </c>
      <c r="AA51" s="247">
        <v>4.5999999999999996</v>
      </c>
      <c r="AB51" s="247">
        <v>3.5</v>
      </c>
      <c r="AC51" s="122">
        <v>5.7</v>
      </c>
      <c r="AD51" s="247">
        <v>5.5</v>
      </c>
      <c r="AE51" s="247">
        <v>5.7</v>
      </c>
    </row>
    <row r="52" spans="2:31" ht="17.25" thickBot="1" x14ac:dyDescent="0.35">
      <c r="B52" s="393"/>
      <c r="C52" s="121" t="s">
        <v>516</v>
      </c>
      <c r="D52" s="247">
        <v>4.8</v>
      </c>
      <c r="E52" s="247">
        <v>3.7</v>
      </c>
      <c r="F52" s="247">
        <v>3.6</v>
      </c>
      <c r="G52" s="247">
        <v>2</v>
      </c>
      <c r="H52" s="247">
        <v>2.9</v>
      </c>
      <c r="I52" s="247">
        <v>2.7</v>
      </c>
      <c r="J52" s="247">
        <v>4.7</v>
      </c>
      <c r="K52" s="247">
        <v>3.4</v>
      </c>
      <c r="L52" s="247">
        <v>9.1</v>
      </c>
      <c r="M52" s="247" t="s">
        <v>859</v>
      </c>
      <c r="N52" s="247" t="s">
        <v>860</v>
      </c>
      <c r="O52" s="247">
        <v>4.8</v>
      </c>
      <c r="P52" s="247">
        <v>4.8</v>
      </c>
      <c r="Q52" s="247">
        <v>4.9000000000000004</v>
      </c>
      <c r="R52" s="247">
        <v>5.7</v>
      </c>
      <c r="S52" s="247">
        <v>6.9</v>
      </c>
      <c r="T52" s="247">
        <v>4.4000000000000004</v>
      </c>
      <c r="U52" s="247">
        <v>3.1</v>
      </c>
      <c r="V52" s="247" t="s">
        <v>764</v>
      </c>
      <c r="W52" s="247">
        <v>2.8</v>
      </c>
      <c r="X52" s="247">
        <v>3.7</v>
      </c>
      <c r="Y52" s="247">
        <v>1.8</v>
      </c>
      <c r="Z52" s="247">
        <v>5</v>
      </c>
      <c r="AA52" s="247">
        <v>3.7</v>
      </c>
      <c r="AB52" s="247">
        <v>3.7</v>
      </c>
      <c r="AC52" s="122">
        <v>4.5</v>
      </c>
      <c r="AD52" s="247">
        <v>7.3</v>
      </c>
      <c r="AE52" s="247">
        <v>5.4</v>
      </c>
    </row>
    <row r="53" spans="2:31" ht="17.25" thickBot="1" x14ac:dyDescent="0.35">
      <c r="B53" s="391" t="s">
        <v>936</v>
      </c>
      <c r="C53" s="121" t="s">
        <v>172</v>
      </c>
      <c r="D53" s="247">
        <v>2.4</v>
      </c>
      <c r="E53" s="247">
        <v>2.2999999999999998</v>
      </c>
      <c r="F53" s="247">
        <v>2.2999999999999998</v>
      </c>
      <c r="G53" s="247">
        <v>0.6</v>
      </c>
      <c r="H53" s="247">
        <v>0.5</v>
      </c>
      <c r="I53" s="247">
        <v>1</v>
      </c>
      <c r="J53" s="247">
        <v>1.3</v>
      </c>
      <c r="K53" s="247">
        <v>1.3</v>
      </c>
      <c r="L53" s="247">
        <v>7.7</v>
      </c>
      <c r="M53" s="247" t="s">
        <v>654</v>
      </c>
      <c r="N53" s="247" t="s">
        <v>861</v>
      </c>
      <c r="O53" s="247">
        <v>2.4</v>
      </c>
      <c r="P53" s="247">
        <v>4.5999999999999996</v>
      </c>
      <c r="Q53" s="247">
        <v>2.2999999999999998</v>
      </c>
      <c r="R53" s="247">
        <v>2</v>
      </c>
      <c r="S53" s="247">
        <v>2.2999999999999998</v>
      </c>
      <c r="T53" s="247">
        <v>1.3</v>
      </c>
      <c r="U53" s="247">
        <v>1.2</v>
      </c>
      <c r="V53" s="247">
        <v>1</v>
      </c>
      <c r="W53" s="247">
        <v>0.7</v>
      </c>
      <c r="X53" s="247">
        <v>1.2</v>
      </c>
      <c r="Y53" s="247">
        <v>0.9</v>
      </c>
      <c r="Z53" s="247">
        <v>2.7</v>
      </c>
      <c r="AA53" s="247">
        <v>2.2000000000000002</v>
      </c>
      <c r="AB53" s="247">
        <v>1.7</v>
      </c>
      <c r="AC53" s="122">
        <v>4.0999999999999996</v>
      </c>
      <c r="AD53" s="247">
        <v>1.5</v>
      </c>
      <c r="AE53" s="247">
        <v>1.9</v>
      </c>
    </row>
    <row r="54" spans="2:31" ht="17.25" thickBot="1" x14ac:dyDescent="0.35">
      <c r="B54" s="392"/>
      <c r="C54" s="121" t="s">
        <v>173</v>
      </c>
      <c r="D54" s="247">
        <v>2.5</v>
      </c>
      <c r="E54" s="247">
        <v>2.2000000000000002</v>
      </c>
      <c r="F54" s="247">
        <v>2.1</v>
      </c>
      <c r="G54" s="247">
        <v>0.8</v>
      </c>
      <c r="H54" s="247">
        <v>0.5</v>
      </c>
      <c r="I54" s="247">
        <v>0.9</v>
      </c>
      <c r="J54" s="247">
        <v>1</v>
      </c>
      <c r="K54" s="247">
        <v>1.1000000000000001</v>
      </c>
      <c r="L54" s="247">
        <v>10.5</v>
      </c>
      <c r="M54" s="247" t="s">
        <v>862</v>
      </c>
      <c r="N54" s="247" t="s">
        <v>863</v>
      </c>
      <c r="O54" s="247">
        <v>2.6</v>
      </c>
      <c r="P54" s="247">
        <v>5.2</v>
      </c>
      <c r="Q54" s="247">
        <v>2.5</v>
      </c>
      <c r="R54" s="247">
        <v>1.4</v>
      </c>
      <c r="S54" s="247">
        <v>2.1</v>
      </c>
      <c r="T54" s="247">
        <v>1.4</v>
      </c>
      <c r="U54" s="247">
        <v>1.2</v>
      </c>
      <c r="V54" s="247" t="s">
        <v>864</v>
      </c>
      <c r="W54" s="247">
        <v>0.7</v>
      </c>
      <c r="X54" s="247">
        <v>1.1000000000000001</v>
      </c>
      <c r="Y54" s="247">
        <v>0.9</v>
      </c>
      <c r="Z54" s="247">
        <v>3</v>
      </c>
      <c r="AA54" s="247">
        <v>2</v>
      </c>
      <c r="AB54" s="247">
        <v>1.7</v>
      </c>
      <c r="AC54" s="122">
        <v>4</v>
      </c>
      <c r="AD54" s="247">
        <v>1.3</v>
      </c>
      <c r="AE54" s="247">
        <v>1.8</v>
      </c>
    </row>
    <row r="55" spans="2:31" ht="17.25" thickBot="1" x14ac:dyDescent="0.35">
      <c r="B55" s="393"/>
      <c r="C55" s="121" t="s">
        <v>174</v>
      </c>
      <c r="D55" s="247">
        <v>2.2000000000000002</v>
      </c>
      <c r="E55" s="247">
        <v>2.4</v>
      </c>
      <c r="F55" s="247">
        <v>2.5</v>
      </c>
      <c r="G55" s="247">
        <v>0.5</v>
      </c>
      <c r="H55" s="247">
        <v>0.5</v>
      </c>
      <c r="I55" s="247">
        <v>1.2</v>
      </c>
      <c r="J55" s="247">
        <v>1.5</v>
      </c>
      <c r="K55" s="247">
        <v>1.5</v>
      </c>
      <c r="L55" s="247">
        <v>5.5</v>
      </c>
      <c r="M55" s="247" t="s">
        <v>865</v>
      </c>
      <c r="N55" s="247" t="s">
        <v>866</v>
      </c>
      <c r="O55" s="247">
        <v>2.2999999999999998</v>
      </c>
      <c r="P55" s="247">
        <v>4.2</v>
      </c>
      <c r="Q55" s="247">
        <v>2</v>
      </c>
      <c r="R55" s="247">
        <v>2.6</v>
      </c>
      <c r="S55" s="247">
        <v>2.5</v>
      </c>
      <c r="T55" s="247">
        <v>1.3</v>
      </c>
      <c r="U55" s="247">
        <v>1.3</v>
      </c>
      <c r="V55" s="247">
        <v>1.1000000000000001</v>
      </c>
      <c r="W55" s="247">
        <v>0.6</v>
      </c>
      <c r="X55" s="247">
        <v>1.3</v>
      </c>
      <c r="Y55" s="247">
        <v>0.9</v>
      </c>
      <c r="Z55" s="247">
        <v>2.4</v>
      </c>
      <c r="AA55" s="247">
        <v>2.2999999999999998</v>
      </c>
      <c r="AB55" s="247">
        <v>1.6</v>
      </c>
      <c r="AC55" s="122">
        <v>4.0999999999999996</v>
      </c>
      <c r="AD55" s="247">
        <v>1.8</v>
      </c>
      <c r="AE55" s="247">
        <v>1.9</v>
      </c>
    </row>
    <row r="56" spans="2:31" ht="17.25" thickBot="1" x14ac:dyDescent="0.35">
      <c r="B56" s="326" t="s">
        <v>937</v>
      </c>
      <c r="C56" s="123"/>
      <c r="D56" s="247">
        <v>109.8</v>
      </c>
      <c r="E56" s="247">
        <v>105.25</v>
      </c>
      <c r="F56" s="247" t="s">
        <v>53</v>
      </c>
      <c r="G56" s="247">
        <v>125.81</v>
      </c>
      <c r="H56" s="247">
        <v>116.07</v>
      </c>
      <c r="I56" s="247">
        <v>113.41</v>
      </c>
      <c r="J56" s="247">
        <v>133.65</v>
      </c>
      <c r="K56" s="247">
        <v>110.84</v>
      </c>
      <c r="L56" s="247">
        <v>79.319999999999993</v>
      </c>
      <c r="M56" s="247">
        <v>97.68</v>
      </c>
      <c r="N56" s="247">
        <v>108.22</v>
      </c>
      <c r="O56" s="247">
        <v>122.23</v>
      </c>
      <c r="P56" s="247">
        <v>94.57</v>
      </c>
      <c r="Q56" s="247">
        <v>98.41</v>
      </c>
      <c r="R56" s="247">
        <v>131.59</v>
      </c>
      <c r="S56" s="247">
        <v>143.1</v>
      </c>
      <c r="T56" s="247">
        <v>111.09</v>
      </c>
      <c r="U56" s="247">
        <v>142.81</v>
      </c>
      <c r="V56" s="247">
        <v>131.71</v>
      </c>
      <c r="W56" s="247">
        <v>110.1</v>
      </c>
      <c r="X56" s="247">
        <v>97.95</v>
      </c>
      <c r="Y56" s="247">
        <v>146.35</v>
      </c>
      <c r="Z56" s="247">
        <v>108.45</v>
      </c>
      <c r="AA56" s="247" t="s">
        <v>53</v>
      </c>
      <c r="AB56" s="247">
        <v>119.29</v>
      </c>
      <c r="AC56" s="122">
        <v>126.85</v>
      </c>
      <c r="AD56" s="247">
        <v>110.81</v>
      </c>
      <c r="AE56" s="247">
        <v>122.6</v>
      </c>
    </row>
    <row r="57" spans="2:31" ht="17.25" thickBot="1" x14ac:dyDescent="0.35">
      <c r="B57" s="391" t="s">
        <v>938</v>
      </c>
      <c r="C57" s="121" t="s">
        <v>172</v>
      </c>
      <c r="D57" s="247">
        <v>74.5</v>
      </c>
      <c r="E57" s="247">
        <v>70.5</v>
      </c>
      <c r="F57" s="247">
        <v>73.599999999999994</v>
      </c>
      <c r="G57" s="247">
        <v>77.2</v>
      </c>
      <c r="H57" s="247">
        <v>80.400000000000006</v>
      </c>
      <c r="I57" s="247">
        <v>79.400000000000006</v>
      </c>
      <c r="J57" s="247">
        <v>81.2</v>
      </c>
      <c r="K57" s="247">
        <v>76.7</v>
      </c>
      <c r="L57" s="247">
        <v>69.400000000000006</v>
      </c>
      <c r="M57" s="247" t="s">
        <v>840</v>
      </c>
      <c r="N57" s="247" t="s">
        <v>867</v>
      </c>
      <c r="O57" s="247">
        <v>69.900000000000006</v>
      </c>
      <c r="P57" s="247">
        <v>65.5</v>
      </c>
      <c r="Q57" s="247">
        <v>78.2</v>
      </c>
      <c r="R57" s="247">
        <v>76.8</v>
      </c>
      <c r="S57" s="247">
        <v>78.599999999999994</v>
      </c>
      <c r="T57" s="247">
        <v>73.5</v>
      </c>
      <c r="U57" s="247">
        <v>77.2</v>
      </c>
      <c r="V57" s="247">
        <v>80</v>
      </c>
      <c r="W57" s="247">
        <v>84.7</v>
      </c>
      <c r="X57" s="247">
        <v>77.8</v>
      </c>
      <c r="Y57" s="247">
        <v>73.5</v>
      </c>
      <c r="Z57" s="247">
        <v>76.400000000000006</v>
      </c>
      <c r="AA57" s="247">
        <v>66.8</v>
      </c>
      <c r="AB57" s="247">
        <v>76.2</v>
      </c>
      <c r="AC57" s="122">
        <v>76.099999999999994</v>
      </c>
      <c r="AD57" s="247">
        <v>79.8</v>
      </c>
      <c r="AE57" s="247">
        <v>83.5</v>
      </c>
    </row>
    <row r="58" spans="2:31" ht="17.25" thickBot="1" x14ac:dyDescent="0.35">
      <c r="B58" s="392"/>
      <c r="C58" s="121" t="s">
        <v>173</v>
      </c>
      <c r="D58" s="247">
        <v>69.5</v>
      </c>
      <c r="E58" s="247">
        <v>66.8</v>
      </c>
      <c r="F58" s="247">
        <v>69.7</v>
      </c>
      <c r="G58" s="247">
        <v>70.400000000000006</v>
      </c>
      <c r="H58" s="247">
        <v>78.099999999999994</v>
      </c>
      <c r="I58" s="247">
        <v>75.400000000000006</v>
      </c>
      <c r="J58" s="247">
        <v>79.599999999999994</v>
      </c>
      <c r="K58" s="247">
        <v>71.8</v>
      </c>
      <c r="L58" s="247">
        <v>61.4</v>
      </c>
      <c r="M58" s="247" t="s">
        <v>868</v>
      </c>
      <c r="N58" s="247" t="s">
        <v>869</v>
      </c>
      <c r="O58" s="247">
        <v>65.599999999999994</v>
      </c>
      <c r="P58" s="247">
        <v>56.4</v>
      </c>
      <c r="Q58" s="247">
        <v>73</v>
      </c>
      <c r="R58" s="247">
        <v>74.5</v>
      </c>
      <c r="S58" s="247">
        <v>78.099999999999994</v>
      </c>
      <c r="T58" s="247">
        <v>70.400000000000006</v>
      </c>
      <c r="U58" s="247">
        <v>72.400000000000006</v>
      </c>
      <c r="V58" s="247">
        <v>72.900000000000006</v>
      </c>
      <c r="W58" s="247">
        <v>81.099999999999994</v>
      </c>
      <c r="X58" s="247">
        <v>73.400000000000006</v>
      </c>
      <c r="Y58" s="247">
        <v>67.400000000000006</v>
      </c>
      <c r="Z58" s="247">
        <v>74.400000000000006</v>
      </c>
      <c r="AA58" s="247">
        <v>57.3</v>
      </c>
      <c r="AB58" s="247">
        <v>72.900000000000006</v>
      </c>
      <c r="AC58" s="122">
        <v>72.2</v>
      </c>
      <c r="AD58" s="247">
        <v>79</v>
      </c>
      <c r="AE58" s="247">
        <v>81.3</v>
      </c>
    </row>
    <row r="59" spans="2:31" ht="17.25" thickBot="1" x14ac:dyDescent="0.35">
      <c r="B59" s="393"/>
      <c r="C59" s="121" t="s">
        <v>174</v>
      </c>
      <c r="D59" s="247">
        <v>79.400000000000006</v>
      </c>
      <c r="E59" s="247">
        <v>74.2</v>
      </c>
      <c r="F59" s="247">
        <v>77.3</v>
      </c>
      <c r="G59" s="247">
        <v>83.7</v>
      </c>
      <c r="H59" s="247">
        <v>82.7</v>
      </c>
      <c r="I59" s="247">
        <v>83.4</v>
      </c>
      <c r="J59" s="247">
        <v>82.7</v>
      </c>
      <c r="K59" s="247">
        <v>81.8</v>
      </c>
      <c r="L59" s="247">
        <v>77.5</v>
      </c>
      <c r="M59" s="247" t="s">
        <v>870</v>
      </c>
      <c r="N59" s="247" t="s">
        <v>871</v>
      </c>
      <c r="O59" s="247">
        <v>74.099999999999994</v>
      </c>
      <c r="P59" s="247">
        <v>74.599999999999994</v>
      </c>
      <c r="Q59" s="247">
        <v>83.7</v>
      </c>
      <c r="R59" s="247">
        <v>79.099999999999994</v>
      </c>
      <c r="S59" s="247">
        <v>79.2</v>
      </c>
      <c r="T59" s="247">
        <v>76.400000000000006</v>
      </c>
      <c r="U59" s="247">
        <v>81.900000000000006</v>
      </c>
      <c r="V59" s="247">
        <v>86.2</v>
      </c>
      <c r="W59" s="247">
        <v>88.3</v>
      </c>
      <c r="X59" s="247">
        <v>82.1</v>
      </c>
      <c r="Y59" s="247">
        <v>79.599999999999994</v>
      </c>
      <c r="Z59" s="247">
        <v>78.599999999999994</v>
      </c>
      <c r="AA59" s="247">
        <v>76.099999999999994</v>
      </c>
      <c r="AB59" s="247">
        <v>79.2</v>
      </c>
      <c r="AC59" s="122">
        <v>79.8</v>
      </c>
      <c r="AD59" s="247">
        <v>80.599999999999994</v>
      </c>
      <c r="AE59" s="247">
        <v>85.5</v>
      </c>
    </row>
    <row r="60" spans="2:31" ht="17.25" thickBot="1" x14ac:dyDescent="0.35">
      <c r="B60" s="391" t="s">
        <v>939</v>
      </c>
      <c r="C60" s="121" t="s">
        <v>514</v>
      </c>
      <c r="D60" s="247">
        <v>40.700000000000003</v>
      </c>
      <c r="E60" s="247">
        <v>31.1</v>
      </c>
      <c r="F60" s="247">
        <v>22.2</v>
      </c>
      <c r="G60" s="247">
        <v>27.6</v>
      </c>
      <c r="H60" s="247">
        <v>62.8</v>
      </c>
      <c r="I60" s="247">
        <v>53.6</v>
      </c>
      <c r="J60" s="247">
        <v>44.8</v>
      </c>
      <c r="K60" s="247">
        <v>53.1</v>
      </c>
      <c r="L60" s="247">
        <v>23.4</v>
      </c>
      <c r="M60" s="247" t="s">
        <v>872</v>
      </c>
      <c r="N60" s="247" t="s">
        <v>873</v>
      </c>
      <c r="O60" s="247">
        <v>35</v>
      </c>
      <c r="P60" s="247">
        <v>26</v>
      </c>
      <c r="Q60" s="247">
        <v>42.3</v>
      </c>
      <c r="R60" s="247">
        <v>36.1</v>
      </c>
      <c r="S60" s="247">
        <v>36.299999999999997</v>
      </c>
      <c r="T60" s="247">
        <v>33.4</v>
      </c>
      <c r="U60" s="247">
        <v>30.8</v>
      </c>
      <c r="V60" s="247">
        <v>56.6</v>
      </c>
      <c r="W60" s="247">
        <v>81.8</v>
      </c>
      <c r="X60" s="247">
        <v>57.4</v>
      </c>
      <c r="Y60" s="247">
        <v>31.1</v>
      </c>
      <c r="Z60" s="247">
        <v>31.1</v>
      </c>
      <c r="AA60" s="247">
        <v>25.5</v>
      </c>
      <c r="AB60" s="247">
        <v>35.9</v>
      </c>
      <c r="AC60" s="122">
        <v>26.6</v>
      </c>
      <c r="AD60" s="247">
        <v>53.9</v>
      </c>
      <c r="AE60" s="247">
        <v>56.9</v>
      </c>
    </row>
    <row r="61" spans="2:31" ht="17.25" thickBot="1" x14ac:dyDescent="0.35">
      <c r="B61" s="392"/>
      <c r="C61" s="121" t="s">
        <v>515</v>
      </c>
      <c r="D61" s="247">
        <v>86.6</v>
      </c>
      <c r="E61" s="247">
        <v>86.1</v>
      </c>
      <c r="F61" s="247">
        <v>85.9</v>
      </c>
      <c r="G61" s="247">
        <v>89.2</v>
      </c>
      <c r="H61" s="247">
        <v>87.8</v>
      </c>
      <c r="I61" s="247">
        <v>87.8</v>
      </c>
      <c r="J61" s="247">
        <v>90.8</v>
      </c>
      <c r="K61" s="247">
        <v>86.1</v>
      </c>
      <c r="L61" s="247">
        <v>85.3</v>
      </c>
      <c r="M61" s="247" t="s">
        <v>874</v>
      </c>
      <c r="N61" s="247" t="s">
        <v>875</v>
      </c>
      <c r="O61" s="247">
        <v>86</v>
      </c>
      <c r="P61" s="247">
        <v>78.599999999999994</v>
      </c>
      <c r="Q61" s="247">
        <v>89.4</v>
      </c>
      <c r="R61" s="247">
        <v>87.7</v>
      </c>
      <c r="S61" s="247">
        <v>90.1</v>
      </c>
      <c r="T61" s="247">
        <v>89.9</v>
      </c>
      <c r="U61" s="247">
        <v>91.1</v>
      </c>
      <c r="V61" s="247">
        <v>90.6</v>
      </c>
      <c r="W61" s="247">
        <v>89.1</v>
      </c>
      <c r="X61" s="247">
        <v>89.6</v>
      </c>
      <c r="Y61" s="247">
        <v>87.8</v>
      </c>
      <c r="Z61" s="247">
        <v>91.2</v>
      </c>
      <c r="AA61" s="247">
        <v>82.1</v>
      </c>
      <c r="AB61" s="247">
        <v>92.9</v>
      </c>
      <c r="AC61" s="122">
        <v>89.8</v>
      </c>
      <c r="AD61" s="247">
        <v>88.1</v>
      </c>
      <c r="AE61" s="247">
        <v>91.6</v>
      </c>
    </row>
    <row r="62" spans="2:31" ht="17.25" thickBot="1" x14ac:dyDescent="0.35">
      <c r="B62" s="393"/>
      <c r="C62" s="121" t="s">
        <v>516</v>
      </c>
      <c r="D62" s="247">
        <v>65.400000000000006</v>
      </c>
      <c r="E62" s="247">
        <v>58.8</v>
      </c>
      <c r="F62" s="247">
        <v>70.8</v>
      </c>
      <c r="G62" s="247">
        <v>74.400000000000006</v>
      </c>
      <c r="H62" s="247">
        <v>75.099999999999994</v>
      </c>
      <c r="I62" s="247">
        <v>75.3</v>
      </c>
      <c r="J62" s="247">
        <v>77.400000000000006</v>
      </c>
      <c r="K62" s="247">
        <v>69.099999999999994</v>
      </c>
      <c r="L62" s="247">
        <v>57.1</v>
      </c>
      <c r="M62" s="247" t="s">
        <v>876</v>
      </c>
      <c r="N62" s="247" t="s">
        <v>877</v>
      </c>
      <c r="O62" s="247">
        <v>52.7</v>
      </c>
      <c r="P62" s="247">
        <v>57.8</v>
      </c>
      <c r="Q62" s="247">
        <v>68.400000000000006</v>
      </c>
      <c r="R62" s="247">
        <v>73.7</v>
      </c>
      <c r="S62" s="247">
        <v>74.900000000000006</v>
      </c>
      <c r="T62" s="247">
        <v>48.7</v>
      </c>
      <c r="U62" s="247">
        <v>67.7</v>
      </c>
      <c r="V62" s="247">
        <v>55.4</v>
      </c>
      <c r="W62" s="247">
        <v>75.3</v>
      </c>
      <c r="X62" s="247">
        <v>58.6</v>
      </c>
      <c r="Y62" s="247">
        <v>57.5</v>
      </c>
      <c r="Z62" s="247">
        <v>69.400000000000006</v>
      </c>
      <c r="AA62" s="247">
        <v>48.4</v>
      </c>
      <c r="AB62" s="247">
        <v>57.4</v>
      </c>
      <c r="AC62" s="122">
        <v>67.099999999999994</v>
      </c>
      <c r="AD62" s="247">
        <v>76.8</v>
      </c>
      <c r="AE62" s="247">
        <v>81.7</v>
      </c>
    </row>
    <row r="63" spans="2:31" ht="17.25" thickBot="1" x14ac:dyDescent="0.35">
      <c r="B63" s="391" t="s">
        <v>940</v>
      </c>
      <c r="C63" s="121" t="s">
        <v>172</v>
      </c>
      <c r="D63" s="247">
        <v>14.5</v>
      </c>
      <c r="E63" s="247">
        <v>16.399999999999999</v>
      </c>
      <c r="F63" s="247">
        <v>10.7</v>
      </c>
      <c r="G63" s="247">
        <v>6.8</v>
      </c>
      <c r="H63" s="247">
        <v>10.6</v>
      </c>
      <c r="I63" s="247">
        <v>6</v>
      </c>
      <c r="J63" s="247">
        <v>18.600000000000001</v>
      </c>
      <c r="K63" s="247">
        <v>10.1</v>
      </c>
      <c r="L63" s="247">
        <v>31.4</v>
      </c>
      <c r="M63" s="247" t="s">
        <v>856</v>
      </c>
      <c r="N63" s="247" t="s">
        <v>857</v>
      </c>
      <c r="O63" s="247">
        <v>18</v>
      </c>
      <c r="P63" s="247">
        <v>23.7</v>
      </c>
      <c r="Q63" s="247">
        <v>18.600000000000001</v>
      </c>
      <c r="R63" s="247">
        <v>15.3</v>
      </c>
      <c r="S63" s="247">
        <v>11.9</v>
      </c>
      <c r="T63" s="247">
        <v>17.600000000000001</v>
      </c>
      <c r="U63" s="247">
        <v>10.6</v>
      </c>
      <c r="V63" s="247">
        <v>8.3000000000000007</v>
      </c>
      <c r="W63" s="247">
        <v>7.6</v>
      </c>
      <c r="X63" s="247">
        <v>9.5</v>
      </c>
      <c r="Y63" s="247">
        <v>10.8</v>
      </c>
      <c r="Z63" s="247">
        <v>19</v>
      </c>
      <c r="AA63" s="247">
        <v>22.8</v>
      </c>
      <c r="AB63" s="247">
        <v>10.1</v>
      </c>
      <c r="AC63" s="122">
        <v>19.899999999999999</v>
      </c>
      <c r="AD63" s="247">
        <v>14.2</v>
      </c>
      <c r="AE63" s="247">
        <v>21.7</v>
      </c>
    </row>
    <row r="64" spans="2:31" ht="17.25" thickBot="1" x14ac:dyDescent="0.35">
      <c r="B64" s="392"/>
      <c r="C64" s="121" t="s">
        <v>173</v>
      </c>
      <c r="D64" s="247">
        <v>14.5</v>
      </c>
      <c r="E64" s="247">
        <v>14.4</v>
      </c>
      <c r="F64" s="247" t="s">
        <v>878</v>
      </c>
      <c r="G64" s="247">
        <v>7.9</v>
      </c>
      <c r="H64" s="247">
        <v>10.5</v>
      </c>
      <c r="I64" s="247">
        <v>5.5</v>
      </c>
      <c r="J64" s="247">
        <v>16.5</v>
      </c>
      <c r="K64" s="247">
        <v>10</v>
      </c>
      <c r="L64" s="247">
        <v>38.799999999999997</v>
      </c>
      <c r="M64" s="247" t="s">
        <v>879</v>
      </c>
      <c r="N64" s="247" t="s">
        <v>632</v>
      </c>
      <c r="O64" s="247">
        <v>22.7</v>
      </c>
      <c r="P64" s="247">
        <v>25.8</v>
      </c>
      <c r="Q64" s="247">
        <v>18.5</v>
      </c>
      <c r="R64" s="247" t="s">
        <v>880</v>
      </c>
      <c r="S64" s="247">
        <v>10.4</v>
      </c>
      <c r="T64" s="247">
        <v>18.5</v>
      </c>
      <c r="U64" s="247">
        <v>9.5</v>
      </c>
      <c r="V64" s="247" t="s">
        <v>881</v>
      </c>
      <c r="W64" s="247">
        <v>8</v>
      </c>
      <c r="X64" s="247">
        <v>9.5</v>
      </c>
      <c r="Y64" s="247">
        <v>11.4</v>
      </c>
      <c r="Z64" s="247">
        <v>20.5</v>
      </c>
      <c r="AA64" s="247">
        <v>24.9</v>
      </c>
      <c r="AB64" s="247" t="s">
        <v>882</v>
      </c>
      <c r="AC64" s="122">
        <v>21.7</v>
      </c>
      <c r="AD64" s="247">
        <v>14</v>
      </c>
      <c r="AE64" s="247">
        <v>23.5</v>
      </c>
    </row>
    <row r="65" spans="2:31" ht="17.25" thickBot="1" x14ac:dyDescent="0.35">
      <c r="B65" s="393"/>
      <c r="C65" s="121" t="s">
        <v>174</v>
      </c>
      <c r="D65" s="247">
        <v>14.5</v>
      </c>
      <c r="E65" s="247">
        <v>18.100000000000001</v>
      </c>
      <c r="F65" s="247">
        <v>10.8</v>
      </c>
      <c r="G65" s="247">
        <v>6</v>
      </c>
      <c r="H65" s="247">
        <v>10.6</v>
      </c>
      <c r="I65" s="247">
        <v>6.4</v>
      </c>
      <c r="J65" s="247">
        <v>21</v>
      </c>
      <c r="K65" s="247">
        <v>10.199999999999999</v>
      </c>
      <c r="L65" s="247">
        <v>25.1</v>
      </c>
      <c r="M65" s="247" t="s">
        <v>883</v>
      </c>
      <c r="N65" s="247" t="s">
        <v>884</v>
      </c>
      <c r="O65" s="247">
        <v>14.8</v>
      </c>
      <c r="P65" s="247">
        <v>22.3</v>
      </c>
      <c r="Q65" s="247">
        <v>18.7</v>
      </c>
      <c r="R65" s="247">
        <v>19.399999999999999</v>
      </c>
      <c r="S65" s="247">
        <v>13.4</v>
      </c>
      <c r="T65" s="247">
        <v>16.7</v>
      </c>
      <c r="U65" s="247">
        <v>11.3</v>
      </c>
      <c r="V65" s="247">
        <v>10.7</v>
      </c>
      <c r="W65" s="247">
        <v>7.3</v>
      </c>
      <c r="X65" s="247">
        <v>9.5</v>
      </c>
      <c r="Y65" s="247">
        <v>10.4</v>
      </c>
      <c r="Z65" s="247">
        <v>17.8</v>
      </c>
      <c r="AA65" s="247">
        <v>21.6</v>
      </c>
      <c r="AB65" s="247" t="s">
        <v>885</v>
      </c>
      <c r="AC65" s="122">
        <v>18.8</v>
      </c>
      <c r="AD65" s="247">
        <v>14.4</v>
      </c>
      <c r="AE65" s="247">
        <v>20.100000000000001</v>
      </c>
    </row>
    <row r="66" spans="2:31" ht="17.25" customHeight="1" thickBot="1" x14ac:dyDescent="0.35">
      <c r="B66" s="394" t="s">
        <v>941</v>
      </c>
      <c r="C66" s="132" t="s">
        <v>656</v>
      </c>
      <c r="D66" s="247">
        <v>13.6</v>
      </c>
      <c r="E66" s="247">
        <v>12</v>
      </c>
      <c r="F66" s="247">
        <v>7.8</v>
      </c>
      <c r="G66" s="247">
        <v>8.9</v>
      </c>
      <c r="H66" s="247">
        <v>21</v>
      </c>
      <c r="I66" s="247">
        <v>14.5</v>
      </c>
      <c r="J66" s="247">
        <v>17.3</v>
      </c>
      <c r="K66" s="247">
        <v>16.2</v>
      </c>
      <c r="L66" s="247">
        <v>10.199999999999999</v>
      </c>
      <c r="M66" s="247" t="s">
        <v>857</v>
      </c>
      <c r="N66" s="247" t="s">
        <v>886</v>
      </c>
      <c r="O66" s="247">
        <v>11.8</v>
      </c>
      <c r="P66" s="247">
        <v>11.8</v>
      </c>
      <c r="Q66" s="247">
        <v>17.399999999999999</v>
      </c>
      <c r="R66" s="247">
        <v>11.2</v>
      </c>
      <c r="S66" s="247">
        <v>13</v>
      </c>
      <c r="T66" s="247">
        <v>12.3</v>
      </c>
      <c r="U66" s="247">
        <v>12.8</v>
      </c>
      <c r="V66" s="247">
        <v>12.7</v>
      </c>
      <c r="W66" s="247">
        <v>18.2</v>
      </c>
      <c r="X66" s="247">
        <v>14.4</v>
      </c>
      <c r="Y66" s="247">
        <v>8.6</v>
      </c>
      <c r="Z66" s="247">
        <v>13.1</v>
      </c>
      <c r="AA66" s="247">
        <v>5.5</v>
      </c>
      <c r="AB66" s="247">
        <v>10.199999999999999</v>
      </c>
      <c r="AC66" s="122">
        <v>7.2</v>
      </c>
      <c r="AD66" s="247">
        <v>19.2</v>
      </c>
      <c r="AE66" s="247">
        <v>17.899999999999999</v>
      </c>
    </row>
    <row r="67" spans="2:31" ht="17.25" thickBot="1" x14ac:dyDescent="0.35">
      <c r="B67" s="395"/>
      <c r="C67" s="132" t="s">
        <v>658</v>
      </c>
      <c r="D67" s="247">
        <v>8.3000000000000007</v>
      </c>
      <c r="E67" s="247">
        <v>8.1999999999999993</v>
      </c>
      <c r="F67" s="247">
        <v>5.0999999999999996</v>
      </c>
      <c r="G67" s="247">
        <v>6.4</v>
      </c>
      <c r="H67" s="247">
        <v>13.1</v>
      </c>
      <c r="I67" s="247">
        <v>8.8000000000000007</v>
      </c>
      <c r="J67" s="247">
        <v>10.5</v>
      </c>
      <c r="K67" s="247">
        <v>8.6999999999999993</v>
      </c>
      <c r="L67" s="247">
        <v>6.7</v>
      </c>
      <c r="M67" s="247" t="s">
        <v>649</v>
      </c>
      <c r="N67" s="247" t="s">
        <v>887</v>
      </c>
      <c r="O67" s="247">
        <v>7.9</v>
      </c>
      <c r="P67" s="247">
        <v>7.3</v>
      </c>
      <c r="Q67" s="247">
        <v>10</v>
      </c>
      <c r="R67" s="247">
        <v>10.8</v>
      </c>
      <c r="S67" s="247">
        <v>9.3000000000000007</v>
      </c>
      <c r="T67" s="247">
        <v>7.8</v>
      </c>
      <c r="U67" s="247">
        <v>10.199999999999999</v>
      </c>
      <c r="V67" s="247">
        <v>10.8</v>
      </c>
      <c r="W67" s="247">
        <v>10</v>
      </c>
      <c r="X67" s="247">
        <v>9.3000000000000007</v>
      </c>
      <c r="Y67" s="247">
        <v>7.6</v>
      </c>
      <c r="Z67" s="247">
        <v>6.8</v>
      </c>
      <c r="AA67" s="247">
        <v>4.5999999999999996</v>
      </c>
      <c r="AB67" s="247">
        <v>7.4</v>
      </c>
      <c r="AC67" s="122">
        <v>6.5</v>
      </c>
      <c r="AD67" s="247">
        <v>9.6</v>
      </c>
      <c r="AE67" s="247">
        <v>10.1</v>
      </c>
    </row>
    <row r="68" spans="2:31" ht="17.25" thickBot="1" x14ac:dyDescent="0.35">
      <c r="B68" s="395"/>
      <c r="C68" s="132" t="s">
        <v>659</v>
      </c>
      <c r="D68" s="247">
        <v>17.100000000000001</v>
      </c>
      <c r="E68" s="247">
        <v>16.5</v>
      </c>
      <c r="F68" s="247">
        <v>17.7</v>
      </c>
      <c r="G68" s="247">
        <v>17.100000000000001</v>
      </c>
      <c r="H68" s="247">
        <v>20.5</v>
      </c>
      <c r="I68" s="247">
        <v>17.3</v>
      </c>
      <c r="J68" s="247">
        <v>20.2</v>
      </c>
      <c r="K68" s="247">
        <v>18.7</v>
      </c>
      <c r="L68" s="247">
        <v>13.5</v>
      </c>
      <c r="M68" s="247" t="s">
        <v>888</v>
      </c>
      <c r="N68" s="247" t="s">
        <v>889</v>
      </c>
      <c r="O68" s="247">
        <v>17.600000000000001</v>
      </c>
      <c r="P68" s="247">
        <v>15.3</v>
      </c>
      <c r="Q68" s="247">
        <v>20.7</v>
      </c>
      <c r="R68" s="247">
        <v>20.399999999999999</v>
      </c>
      <c r="S68" s="247">
        <v>19.3</v>
      </c>
      <c r="T68" s="247">
        <v>17.100000000000001</v>
      </c>
      <c r="U68" s="247">
        <v>19.7</v>
      </c>
      <c r="V68" s="247">
        <v>22.1</v>
      </c>
      <c r="W68" s="247">
        <v>18.899999999999999</v>
      </c>
      <c r="X68" s="247">
        <v>16.899999999999999</v>
      </c>
      <c r="Y68" s="247">
        <v>17.899999999999999</v>
      </c>
      <c r="Z68" s="247">
        <v>15.8</v>
      </c>
      <c r="AA68" s="247">
        <v>18.899999999999999</v>
      </c>
      <c r="AB68" s="247">
        <v>15.2</v>
      </c>
      <c r="AC68" s="122">
        <v>18.3</v>
      </c>
      <c r="AD68" s="247">
        <v>18.5</v>
      </c>
      <c r="AE68" s="247">
        <v>19.2</v>
      </c>
    </row>
    <row r="69" spans="2:31" ht="17.25" thickBot="1" x14ac:dyDescent="0.35">
      <c r="B69" s="396"/>
      <c r="C69" s="132" t="s">
        <v>663</v>
      </c>
      <c r="D69" s="247">
        <v>60</v>
      </c>
      <c r="E69" s="247">
        <v>63.4</v>
      </c>
      <c r="F69" s="247">
        <v>69.3</v>
      </c>
      <c r="G69" s="247">
        <v>67.400000000000006</v>
      </c>
      <c r="H69" s="247">
        <v>45.3</v>
      </c>
      <c r="I69" s="247">
        <v>58.7</v>
      </c>
      <c r="J69" s="247">
        <v>51.8</v>
      </c>
      <c r="K69" s="247">
        <v>50.4</v>
      </c>
      <c r="L69" s="247">
        <v>67.099999999999994</v>
      </c>
      <c r="M69" s="247" t="s">
        <v>890</v>
      </c>
      <c r="N69" s="247" t="s">
        <v>891</v>
      </c>
      <c r="O69" s="247">
        <v>60.4</v>
      </c>
      <c r="P69" s="247">
        <v>65.599999999999994</v>
      </c>
      <c r="Q69" s="247">
        <v>51.9</v>
      </c>
      <c r="R69" s="247">
        <v>57.6</v>
      </c>
      <c r="S69" s="247">
        <v>58.4</v>
      </c>
      <c r="T69" s="247">
        <v>61.8</v>
      </c>
      <c r="U69" s="247">
        <v>57.3</v>
      </c>
      <c r="V69" s="247">
        <v>54.4</v>
      </c>
      <c r="W69" s="247">
        <v>50.7</v>
      </c>
      <c r="X69" s="247">
        <v>59.5</v>
      </c>
      <c r="Y69" s="247">
        <v>61.9</v>
      </c>
      <c r="Z69" s="247">
        <v>64.3</v>
      </c>
      <c r="AA69" s="247">
        <v>71.099999999999994</v>
      </c>
      <c r="AB69" s="247">
        <v>67.099999999999994</v>
      </c>
      <c r="AC69" s="122">
        <v>67.8</v>
      </c>
      <c r="AD69" s="247">
        <v>50.3</v>
      </c>
      <c r="AE69" s="247">
        <v>46.7</v>
      </c>
    </row>
    <row r="70" spans="2:31" ht="17.25" customHeight="1" thickBot="1" x14ac:dyDescent="0.35">
      <c r="B70" s="394" t="s">
        <v>942</v>
      </c>
      <c r="C70" s="121" t="s">
        <v>172</v>
      </c>
      <c r="D70" s="247">
        <v>27.1</v>
      </c>
      <c r="E70" s="247">
        <v>39.200000000000003</v>
      </c>
      <c r="F70" s="247">
        <v>19.3</v>
      </c>
      <c r="G70" s="247">
        <v>49.6</v>
      </c>
      <c r="H70" s="247" t="s">
        <v>892</v>
      </c>
      <c r="I70" s="247">
        <v>32.1</v>
      </c>
      <c r="J70" s="247" t="s">
        <v>664</v>
      </c>
      <c r="K70" s="247" t="s">
        <v>623</v>
      </c>
      <c r="L70" s="247">
        <v>22.7</v>
      </c>
      <c r="M70" s="247">
        <v>16.3</v>
      </c>
      <c r="N70" s="247" t="s">
        <v>665</v>
      </c>
      <c r="O70" s="247">
        <v>40</v>
      </c>
      <c r="P70" s="247">
        <v>19.8</v>
      </c>
      <c r="Q70" s="247">
        <v>28.4</v>
      </c>
      <c r="R70" s="247" t="s">
        <v>653</v>
      </c>
      <c r="S70" s="247">
        <v>28.1</v>
      </c>
      <c r="T70" s="247" t="s">
        <v>893</v>
      </c>
      <c r="U70" s="247">
        <v>35.4</v>
      </c>
      <c r="V70" s="247">
        <v>34.4</v>
      </c>
      <c r="W70" s="247">
        <v>44.3</v>
      </c>
      <c r="X70" s="247">
        <v>43.3</v>
      </c>
      <c r="Y70" s="247">
        <v>28.3</v>
      </c>
      <c r="Z70" s="247">
        <v>35</v>
      </c>
      <c r="AA70" s="247" t="s">
        <v>894</v>
      </c>
      <c r="AB70" s="247">
        <v>47.9</v>
      </c>
      <c r="AC70" s="122">
        <v>41.1</v>
      </c>
      <c r="AD70" s="247">
        <v>29.7</v>
      </c>
      <c r="AE70" s="247">
        <v>44.6</v>
      </c>
    </row>
    <row r="71" spans="2:31" ht="17.25" thickBot="1" x14ac:dyDescent="0.35">
      <c r="B71" s="395"/>
      <c r="C71" s="121" t="s">
        <v>173</v>
      </c>
      <c r="D71" s="247">
        <v>27.7</v>
      </c>
      <c r="E71" s="247">
        <v>39.200000000000003</v>
      </c>
      <c r="F71" s="247" t="s">
        <v>653</v>
      </c>
      <c r="G71" s="247">
        <v>49</v>
      </c>
      <c r="H71" s="247" t="s">
        <v>895</v>
      </c>
      <c r="I71" s="247">
        <v>34.5</v>
      </c>
      <c r="J71" s="247" t="s">
        <v>664</v>
      </c>
      <c r="K71" s="247" t="s">
        <v>666</v>
      </c>
      <c r="L71" s="247">
        <v>20.9</v>
      </c>
      <c r="M71" s="247">
        <v>16.399999999999999</v>
      </c>
      <c r="N71" s="247" t="s">
        <v>661</v>
      </c>
      <c r="O71" s="247">
        <v>35.5</v>
      </c>
      <c r="P71" s="247">
        <v>17.899999999999999</v>
      </c>
      <c r="Q71" s="247">
        <v>23.8</v>
      </c>
      <c r="R71" s="247" t="s">
        <v>653</v>
      </c>
      <c r="S71" s="247" t="s">
        <v>653</v>
      </c>
      <c r="T71" s="247" t="s">
        <v>641</v>
      </c>
      <c r="U71" s="247">
        <v>36.5</v>
      </c>
      <c r="V71" s="247">
        <v>31.5</v>
      </c>
      <c r="W71" s="247">
        <v>44.6</v>
      </c>
      <c r="X71" s="247">
        <v>44.4</v>
      </c>
      <c r="Y71" s="247">
        <v>28.8</v>
      </c>
      <c r="Z71" s="247">
        <v>33.6</v>
      </c>
      <c r="AA71" s="247" t="s">
        <v>664</v>
      </c>
      <c r="AB71" s="247">
        <v>47.6</v>
      </c>
      <c r="AC71" s="122">
        <v>40.5</v>
      </c>
      <c r="AD71" s="247">
        <v>29.9</v>
      </c>
      <c r="AE71" s="247">
        <v>44.9</v>
      </c>
    </row>
    <row r="72" spans="2:31" ht="17.25" thickBot="1" x14ac:dyDescent="0.35">
      <c r="B72" s="396"/>
      <c r="C72" s="121" t="s">
        <v>174</v>
      </c>
      <c r="D72" s="247" t="s">
        <v>896</v>
      </c>
      <c r="E72" s="247">
        <v>39.200000000000003</v>
      </c>
      <c r="F72" s="247" t="s">
        <v>653</v>
      </c>
      <c r="G72" s="247">
        <v>50.2</v>
      </c>
      <c r="H72" s="247" t="s">
        <v>664</v>
      </c>
      <c r="I72" s="247">
        <v>29.7</v>
      </c>
      <c r="J72" s="247" t="s">
        <v>664</v>
      </c>
      <c r="K72" s="247" t="s">
        <v>667</v>
      </c>
      <c r="L72" s="247">
        <v>24.4</v>
      </c>
      <c r="M72" s="247">
        <v>16</v>
      </c>
      <c r="N72" s="247" t="s">
        <v>897</v>
      </c>
      <c r="O72" s="247">
        <v>44.6</v>
      </c>
      <c r="P72" s="247">
        <v>21.3</v>
      </c>
      <c r="Q72" s="247">
        <v>33.5</v>
      </c>
      <c r="R72" s="247" t="s">
        <v>653</v>
      </c>
      <c r="S72" s="247" t="s">
        <v>653</v>
      </c>
      <c r="T72" s="247" t="s">
        <v>898</v>
      </c>
      <c r="U72" s="247">
        <v>34.1</v>
      </c>
      <c r="V72" s="247">
        <v>36.9</v>
      </c>
      <c r="W72" s="247">
        <v>43.7</v>
      </c>
      <c r="X72" s="247">
        <v>42.1</v>
      </c>
      <c r="Y72" s="247">
        <v>27.7</v>
      </c>
      <c r="Z72" s="247">
        <v>36.299999999999997</v>
      </c>
      <c r="AA72" s="247" t="s">
        <v>899</v>
      </c>
      <c r="AB72" s="247">
        <v>48.2</v>
      </c>
      <c r="AC72" s="122">
        <v>41.8</v>
      </c>
      <c r="AD72" s="247">
        <v>29.2</v>
      </c>
      <c r="AE72" s="247">
        <v>44.4</v>
      </c>
    </row>
    <row r="73" spans="2:31" ht="17.25" thickBot="1" x14ac:dyDescent="0.35">
      <c r="B73" s="252" t="s">
        <v>943</v>
      </c>
      <c r="C73" s="125"/>
      <c r="D73" s="249">
        <v>4.3</v>
      </c>
      <c r="E73" s="249">
        <v>2.7</v>
      </c>
      <c r="F73" s="249">
        <v>2.1</v>
      </c>
      <c r="G73" s="249">
        <v>2</v>
      </c>
      <c r="H73" s="249">
        <v>1.4</v>
      </c>
      <c r="I73" s="249">
        <v>0.7</v>
      </c>
      <c r="J73" s="249" t="s">
        <v>900</v>
      </c>
      <c r="K73" s="249">
        <v>1.6</v>
      </c>
      <c r="L73" s="249">
        <v>3.5</v>
      </c>
      <c r="M73" s="249" t="s">
        <v>901</v>
      </c>
      <c r="N73" s="249" t="s">
        <v>902</v>
      </c>
      <c r="O73" s="249">
        <v>8.8000000000000007</v>
      </c>
      <c r="P73" s="249">
        <v>8.6</v>
      </c>
      <c r="Q73" s="249">
        <v>9.6999999999999993</v>
      </c>
      <c r="R73" s="249" t="s">
        <v>653</v>
      </c>
      <c r="S73" s="249">
        <v>0.4</v>
      </c>
      <c r="T73" s="249">
        <v>1</v>
      </c>
      <c r="U73" s="249">
        <v>1.3</v>
      </c>
      <c r="V73" s="249">
        <v>1.4</v>
      </c>
      <c r="W73" s="249">
        <v>3.7</v>
      </c>
      <c r="X73" s="249" t="s">
        <v>903</v>
      </c>
      <c r="Y73" s="249">
        <v>4.2</v>
      </c>
      <c r="Z73" s="249">
        <v>9.1</v>
      </c>
      <c r="AA73" s="249">
        <v>1.3</v>
      </c>
      <c r="AB73" s="249">
        <v>2.4</v>
      </c>
      <c r="AC73" s="126">
        <v>2.2000000000000002</v>
      </c>
      <c r="AD73" s="249">
        <v>3.4</v>
      </c>
      <c r="AE73" s="249">
        <v>2.9</v>
      </c>
    </row>
    <row r="74" spans="2:31" ht="17.25" thickBot="1" x14ac:dyDescent="0.35">
      <c r="B74" s="252" t="s">
        <v>944</v>
      </c>
      <c r="C74" s="127"/>
      <c r="D74" s="250" t="s">
        <v>904</v>
      </c>
      <c r="E74" s="250" t="s">
        <v>905</v>
      </c>
      <c r="F74" s="250" t="s">
        <v>906</v>
      </c>
      <c r="G74" s="250" t="s">
        <v>684</v>
      </c>
      <c r="H74" s="250" t="s">
        <v>907</v>
      </c>
      <c r="I74" s="250" t="s">
        <v>908</v>
      </c>
      <c r="J74" s="250" t="s">
        <v>909</v>
      </c>
      <c r="K74" s="250" t="s">
        <v>910</v>
      </c>
      <c r="L74" s="250" t="s">
        <v>911</v>
      </c>
      <c r="M74" s="250" t="s">
        <v>912</v>
      </c>
      <c r="N74" s="250" t="s">
        <v>913</v>
      </c>
      <c r="O74" s="250" t="s">
        <v>914</v>
      </c>
      <c r="P74" s="250" t="s">
        <v>915</v>
      </c>
      <c r="Q74" s="250" t="s">
        <v>916</v>
      </c>
      <c r="R74" s="250" t="s">
        <v>917</v>
      </c>
      <c r="S74" s="250" t="s">
        <v>918</v>
      </c>
      <c r="T74" s="250" t="s">
        <v>919</v>
      </c>
      <c r="U74" s="250" t="s">
        <v>920</v>
      </c>
      <c r="V74" s="250" t="s">
        <v>921</v>
      </c>
      <c r="W74" s="250" t="s">
        <v>671</v>
      </c>
      <c r="X74" s="250" t="s">
        <v>922</v>
      </c>
      <c r="Y74" s="250" t="s">
        <v>923</v>
      </c>
      <c r="Z74" s="250" t="s">
        <v>924</v>
      </c>
      <c r="AA74" s="250" t="s">
        <v>925</v>
      </c>
      <c r="AB74" s="250" t="s">
        <v>926</v>
      </c>
      <c r="AC74" s="133" t="s">
        <v>927</v>
      </c>
      <c r="AD74" s="250" t="s">
        <v>688</v>
      </c>
      <c r="AE74" s="250" t="s">
        <v>689</v>
      </c>
    </row>
    <row r="75" spans="2:31" ht="17.25" thickBot="1" x14ac:dyDescent="0.35">
      <c r="B75" s="394" t="s">
        <v>945</v>
      </c>
      <c r="C75" s="129" t="s">
        <v>172</v>
      </c>
      <c r="D75" s="254">
        <v>8.5</v>
      </c>
      <c r="E75" s="254">
        <v>3.6</v>
      </c>
      <c r="F75" s="254">
        <v>9.6999999999999993</v>
      </c>
      <c r="G75" s="254">
        <v>3.4</v>
      </c>
      <c r="H75" s="254">
        <v>5.9</v>
      </c>
      <c r="I75" s="254">
        <v>7</v>
      </c>
      <c r="J75" s="254">
        <v>10.5</v>
      </c>
      <c r="K75" s="254">
        <v>5.3</v>
      </c>
      <c r="L75" s="254">
        <v>10.6</v>
      </c>
      <c r="M75" s="254">
        <v>11.7</v>
      </c>
      <c r="N75" s="254" t="s">
        <v>928</v>
      </c>
      <c r="O75" s="254">
        <v>4.7</v>
      </c>
      <c r="P75" s="254">
        <v>11.5</v>
      </c>
      <c r="Q75" s="254" t="s">
        <v>929</v>
      </c>
      <c r="R75" s="254">
        <v>9.1999999999999993</v>
      </c>
      <c r="S75" s="254">
        <v>7.6</v>
      </c>
      <c r="T75" s="254" t="s">
        <v>597</v>
      </c>
      <c r="U75" s="254">
        <v>7</v>
      </c>
      <c r="V75" s="254">
        <v>7.1</v>
      </c>
      <c r="W75" s="254">
        <v>5</v>
      </c>
      <c r="X75" s="254">
        <v>8.1999999999999993</v>
      </c>
      <c r="Y75" s="254">
        <v>9.1</v>
      </c>
      <c r="Z75" s="254">
        <v>10.3</v>
      </c>
      <c r="AA75" s="254">
        <v>14.5</v>
      </c>
      <c r="AB75" s="254">
        <v>4.8</v>
      </c>
      <c r="AC75" s="134">
        <v>7.1</v>
      </c>
      <c r="AD75" s="254">
        <v>2.5</v>
      </c>
      <c r="AE75" s="254">
        <v>7.5</v>
      </c>
    </row>
    <row r="76" spans="2:31" ht="17.25" thickBot="1" x14ac:dyDescent="0.35">
      <c r="B76" s="395"/>
      <c r="C76" s="121" t="s">
        <v>173</v>
      </c>
      <c r="D76" s="255">
        <v>7.5</v>
      </c>
      <c r="E76" s="255">
        <v>3.1</v>
      </c>
      <c r="F76" s="255">
        <v>8.1</v>
      </c>
      <c r="G76" s="255">
        <v>3.8</v>
      </c>
      <c r="H76" s="255">
        <v>5.4</v>
      </c>
      <c r="I76" s="255">
        <v>6.9</v>
      </c>
      <c r="J76" s="255">
        <v>9.1999999999999993</v>
      </c>
      <c r="K76" s="255">
        <v>4.5</v>
      </c>
      <c r="L76" s="255">
        <v>7.7</v>
      </c>
      <c r="M76" s="255">
        <v>10.6</v>
      </c>
      <c r="N76" s="255" t="s">
        <v>928</v>
      </c>
      <c r="O76" s="255">
        <v>4.3</v>
      </c>
      <c r="P76" s="255">
        <v>9.1999999999999993</v>
      </c>
      <c r="Q76" s="255" t="s">
        <v>930</v>
      </c>
      <c r="R76" s="255">
        <v>10.1</v>
      </c>
      <c r="S76" s="255">
        <v>7.7</v>
      </c>
      <c r="T76" s="255" t="s">
        <v>616</v>
      </c>
      <c r="U76" s="255">
        <v>7.1</v>
      </c>
      <c r="V76" s="255">
        <v>4</v>
      </c>
      <c r="W76" s="255">
        <v>4.4000000000000004</v>
      </c>
      <c r="X76" s="255">
        <v>7.6</v>
      </c>
      <c r="Y76" s="255">
        <v>7.6</v>
      </c>
      <c r="Z76" s="255">
        <v>9</v>
      </c>
      <c r="AA76" s="255">
        <v>9.9</v>
      </c>
      <c r="AB76" s="255">
        <v>4</v>
      </c>
      <c r="AC76" s="134">
        <v>6.2</v>
      </c>
      <c r="AD76" s="255">
        <v>2.1</v>
      </c>
      <c r="AE76" s="255">
        <v>6.5</v>
      </c>
    </row>
    <row r="77" spans="2:31" ht="17.25" thickBot="1" x14ac:dyDescent="0.35">
      <c r="B77" s="396"/>
      <c r="C77" s="121" t="s">
        <v>174</v>
      </c>
      <c r="D77" s="255">
        <v>9.3000000000000007</v>
      </c>
      <c r="E77" s="255">
        <v>4</v>
      </c>
      <c r="F77" s="255">
        <v>11.1</v>
      </c>
      <c r="G77" s="255">
        <v>3.2</v>
      </c>
      <c r="H77" s="255">
        <v>6.3</v>
      </c>
      <c r="I77" s="255">
        <v>7.1</v>
      </c>
      <c r="J77" s="255">
        <v>11.7</v>
      </c>
      <c r="K77" s="255">
        <v>6</v>
      </c>
      <c r="L77" s="255">
        <v>12.7</v>
      </c>
      <c r="M77" s="255">
        <v>12.7</v>
      </c>
      <c r="N77" s="255" t="s">
        <v>928</v>
      </c>
      <c r="O77" s="255">
        <v>5.0999999999999996</v>
      </c>
      <c r="P77" s="255">
        <v>13.1</v>
      </c>
      <c r="Q77" s="255" t="s">
        <v>931</v>
      </c>
      <c r="R77" s="255">
        <v>8.4</v>
      </c>
      <c r="S77" s="255">
        <v>7.6</v>
      </c>
      <c r="T77" s="255" t="s">
        <v>657</v>
      </c>
      <c r="U77" s="255">
        <v>6.9</v>
      </c>
      <c r="V77" s="255">
        <v>9.1999999999999993</v>
      </c>
      <c r="W77" s="255">
        <v>5.6</v>
      </c>
      <c r="X77" s="255">
        <v>8.8000000000000007</v>
      </c>
      <c r="Y77" s="255">
        <v>10.4</v>
      </c>
      <c r="Z77" s="255">
        <v>11.6</v>
      </c>
      <c r="AA77" s="255">
        <v>17.8</v>
      </c>
      <c r="AB77" s="255">
        <v>5.4</v>
      </c>
      <c r="AC77" s="134">
        <v>7.9</v>
      </c>
      <c r="AD77" s="255">
        <v>2.9</v>
      </c>
      <c r="AE77" s="255">
        <v>8.3000000000000007</v>
      </c>
    </row>
    <row r="78" spans="2:31" x14ac:dyDescent="0.3">
      <c r="B78" s="253" t="s">
        <v>748</v>
      </c>
      <c r="C78"/>
      <c r="D78"/>
      <c r="E78"/>
      <c r="F78"/>
      <c r="G78"/>
      <c r="H78"/>
      <c r="I78"/>
      <c r="J78"/>
      <c r="K78"/>
      <c r="L78"/>
      <c r="M78"/>
      <c r="N78"/>
      <c r="O78"/>
      <c r="P78"/>
      <c r="Q78"/>
      <c r="R78"/>
      <c r="S78"/>
      <c r="T78"/>
      <c r="U78"/>
      <c r="V78"/>
      <c r="W78"/>
      <c r="X78"/>
      <c r="Y78"/>
      <c r="Z78"/>
      <c r="AA78"/>
      <c r="AB78"/>
      <c r="AC78"/>
      <c r="AD78"/>
      <c r="AE78"/>
    </row>
    <row r="79" spans="2:31" x14ac:dyDescent="0.3">
      <c r="B79" s="131" t="s">
        <v>672</v>
      </c>
      <c r="C79"/>
      <c r="D79"/>
      <c r="E79"/>
      <c r="F79"/>
      <c r="G79"/>
      <c r="H79"/>
      <c r="I79"/>
      <c r="J79"/>
      <c r="K79"/>
      <c r="L79"/>
      <c r="M79"/>
      <c r="N79"/>
      <c r="O79"/>
      <c r="P79"/>
      <c r="Q79"/>
      <c r="R79"/>
      <c r="S79"/>
      <c r="T79"/>
      <c r="U79"/>
      <c r="V79"/>
      <c r="W79"/>
      <c r="X79"/>
      <c r="Y79"/>
      <c r="Z79"/>
      <c r="AA79"/>
      <c r="AB79"/>
      <c r="AC79"/>
      <c r="AD79"/>
      <c r="AE79"/>
    </row>
    <row r="80" spans="2:31" x14ac:dyDescent="0.3">
      <c r="B80" s="131" t="s">
        <v>645</v>
      </c>
      <c r="C80"/>
      <c r="D80"/>
      <c r="E80"/>
      <c r="F80"/>
      <c r="G80"/>
      <c r="H80"/>
      <c r="I80"/>
      <c r="J80"/>
      <c r="K80"/>
      <c r="L80"/>
      <c r="M80"/>
      <c r="N80"/>
      <c r="O80"/>
      <c r="P80"/>
      <c r="Q80"/>
      <c r="R80"/>
      <c r="S80"/>
      <c r="T80"/>
      <c r="U80"/>
      <c r="V80"/>
      <c r="W80"/>
      <c r="X80"/>
      <c r="Y80"/>
      <c r="Z80"/>
      <c r="AA80"/>
      <c r="AB80"/>
      <c r="AC80"/>
      <c r="AD80"/>
      <c r="AE80"/>
    </row>
    <row r="81" spans="1:31" x14ac:dyDescent="0.3">
      <c r="B81" s="131" t="s">
        <v>646</v>
      </c>
      <c r="C81"/>
      <c r="D81"/>
      <c r="E81"/>
      <c r="F81"/>
      <c r="G81"/>
      <c r="H81"/>
      <c r="I81"/>
      <c r="J81"/>
      <c r="K81"/>
      <c r="L81"/>
      <c r="M81"/>
      <c r="N81"/>
      <c r="O81"/>
      <c r="P81"/>
      <c r="Q81"/>
      <c r="R81"/>
      <c r="S81"/>
      <c r="T81"/>
      <c r="U81"/>
      <c r="V81"/>
      <c r="W81"/>
      <c r="X81"/>
      <c r="Y81"/>
      <c r="Z81"/>
      <c r="AA81"/>
      <c r="AB81"/>
      <c r="AC81"/>
      <c r="AD81"/>
      <c r="AE81"/>
    </row>
    <row r="83" spans="1:31" ht="17.25" thickBot="1" x14ac:dyDescent="0.35">
      <c r="A83" s="327"/>
      <c r="B83" s="3" t="s">
        <v>673</v>
      </c>
      <c r="C83"/>
      <c r="D83"/>
      <c r="E83"/>
      <c r="F83"/>
      <c r="G83"/>
      <c r="H83"/>
      <c r="I83"/>
      <c r="J83"/>
      <c r="K83"/>
      <c r="L83"/>
      <c r="M83"/>
      <c r="N83"/>
      <c r="O83"/>
      <c r="P83"/>
      <c r="Q83"/>
      <c r="R83"/>
      <c r="S83"/>
      <c r="T83"/>
      <c r="U83"/>
      <c r="V83"/>
      <c r="W83"/>
      <c r="X83"/>
      <c r="Y83"/>
      <c r="Z83"/>
      <c r="AA83"/>
      <c r="AB83"/>
      <c r="AC83"/>
      <c r="AD83"/>
      <c r="AE83"/>
    </row>
    <row r="84" spans="1:31" s="28" customFormat="1" ht="17.25" thickBot="1" x14ac:dyDescent="0.35">
      <c r="A84" s="330"/>
      <c r="B84" s="118"/>
      <c r="C84" s="119"/>
      <c r="D84" s="120" t="s">
        <v>587</v>
      </c>
      <c r="E84" s="120" t="s">
        <v>150</v>
      </c>
      <c r="F84" s="120" t="s">
        <v>151</v>
      </c>
      <c r="G84" s="120" t="s">
        <v>152</v>
      </c>
      <c r="H84" s="120" t="s">
        <v>153</v>
      </c>
      <c r="I84" s="120" t="s">
        <v>588</v>
      </c>
      <c r="J84" s="120" t="s">
        <v>154</v>
      </c>
      <c r="K84" s="120" t="s">
        <v>589</v>
      </c>
      <c r="L84" s="120" t="s">
        <v>590</v>
      </c>
      <c r="M84" s="120" t="s">
        <v>155</v>
      </c>
      <c r="N84" s="120" t="s">
        <v>156</v>
      </c>
      <c r="O84" s="120" t="s">
        <v>157</v>
      </c>
      <c r="P84" s="120" t="s">
        <v>158</v>
      </c>
      <c r="Q84" s="120" t="s">
        <v>159</v>
      </c>
      <c r="R84" s="120" t="s">
        <v>160</v>
      </c>
      <c r="S84" s="120" t="s">
        <v>591</v>
      </c>
      <c r="T84" s="120" t="s">
        <v>161</v>
      </c>
      <c r="U84" s="120" t="s">
        <v>162</v>
      </c>
      <c r="V84" s="120" t="s">
        <v>163</v>
      </c>
      <c r="W84" s="120" t="s">
        <v>164</v>
      </c>
      <c r="X84" s="120" t="s">
        <v>592</v>
      </c>
      <c r="Y84" s="120" t="s">
        <v>165</v>
      </c>
      <c r="Z84" s="120" t="s">
        <v>166</v>
      </c>
      <c r="AA84" s="120" t="s">
        <v>167</v>
      </c>
      <c r="AB84" s="120" t="s">
        <v>168</v>
      </c>
      <c r="AC84" s="120" t="s">
        <v>169</v>
      </c>
      <c r="AD84" s="120" t="s">
        <v>170</v>
      </c>
      <c r="AE84" s="120" t="s">
        <v>171</v>
      </c>
    </row>
    <row r="85" spans="1:31" ht="17.25" thickBot="1" x14ac:dyDescent="0.35">
      <c r="B85" s="391" t="s">
        <v>1034</v>
      </c>
      <c r="C85" s="121" t="s">
        <v>172</v>
      </c>
      <c r="D85" s="256">
        <v>21.6</v>
      </c>
      <c r="E85" s="256">
        <v>18.7</v>
      </c>
      <c r="F85" s="256">
        <v>32.200000000000003</v>
      </c>
      <c r="G85" s="256">
        <v>11.8</v>
      </c>
      <c r="H85" s="256">
        <v>17.100000000000001</v>
      </c>
      <c r="I85" s="256">
        <v>20.9</v>
      </c>
      <c r="J85" s="256">
        <v>25.2</v>
      </c>
      <c r="K85" s="256">
        <v>20.7</v>
      </c>
      <c r="L85" s="256">
        <v>26.3</v>
      </c>
      <c r="M85" s="256">
        <v>26</v>
      </c>
      <c r="N85" s="256" t="s">
        <v>946</v>
      </c>
      <c r="O85" s="256">
        <v>19.899999999999999</v>
      </c>
      <c r="P85" s="256">
        <v>24.4</v>
      </c>
      <c r="Q85" s="256" t="s">
        <v>947</v>
      </c>
      <c r="R85" s="256">
        <v>26</v>
      </c>
      <c r="S85" s="256">
        <v>24.6</v>
      </c>
      <c r="T85" s="256" t="s">
        <v>662</v>
      </c>
      <c r="U85" s="256">
        <v>18.399999999999999</v>
      </c>
      <c r="V85" s="256">
        <v>20.100000000000001</v>
      </c>
      <c r="W85" s="256">
        <v>16.5</v>
      </c>
      <c r="X85" s="256">
        <v>17.5</v>
      </c>
      <c r="Y85" s="256">
        <v>15.9</v>
      </c>
      <c r="Z85" s="256">
        <v>20.100000000000001</v>
      </c>
      <c r="AA85" s="256">
        <v>34.4</v>
      </c>
      <c r="AB85" s="256">
        <v>13.3</v>
      </c>
      <c r="AC85" s="135">
        <v>16.5</v>
      </c>
      <c r="AD85" s="256" t="s">
        <v>620</v>
      </c>
      <c r="AE85" s="256">
        <v>18.600000000000001</v>
      </c>
    </row>
    <row r="86" spans="1:31" ht="17.25" thickBot="1" x14ac:dyDescent="0.35">
      <c r="B86" s="392"/>
      <c r="C86" s="121" t="s">
        <v>173</v>
      </c>
      <c r="D86" s="256">
        <v>22.7</v>
      </c>
      <c r="E86" s="256">
        <v>19.3</v>
      </c>
      <c r="F86" s="256">
        <v>34.799999999999997</v>
      </c>
      <c r="G86" s="256">
        <v>13.9</v>
      </c>
      <c r="H86" s="256">
        <v>17.5</v>
      </c>
      <c r="I86" s="256">
        <v>21.6</v>
      </c>
      <c r="J86" s="256">
        <v>27</v>
      </c>
      <c r="K86" s="256">
        <v>22</v>
      </c>
      <c r="L86" s="256">
        <v>27.4</v>
      </c>
      <c r="M86" s="256">
        <v>27.2</v>
      </c>
      <c r="N86" s="256" t="s">
        <v>948</v>
      </c>
      <c r="O86" s="256">
        <v>21.9</v>
      </c>
      <c r="P86" s="256">
        <v>26.2</v>
      </c>
      <c r="Q86" s="256" t="s">
        <v>949</v>
      </c>
      <c r="R86" s="256">
        <v>28.8</v>
      </c>
      <c r="S86" s="256">
        <v>27.5</v>
      </c>
      <c r="T86" s="256" t="s">
        <v>640</v>
      </c>
      <c r="U86" s="256">
        <v>19.2</v>
      </c>
      <c r="V86" s="256">
        <v>21.3</v>
      </c>
      <c r="W86" s="256">
        <v>17.2</v>
      </c>
      <c r="X86" s="256">
        <v>18.2</v>
      </c>
      <c r="Y86" s="256">
        <v>16.600000000000001</v>
      </c>
      <c r="Z86" s="256">
        <v>20.7</v>
      </c>
      <c r="AA86" s="256">
        <v>35.9</v>
      </c>
      <c r="AB86" s="256">
        <v>13.9</v>
      </c>
      <c r="AC86" s="135">
        <v>17</v>
      </c>
      <c r="AD86" s="256" t="s">
        <v>650</v>
      </c>
      <c r="AE86" s="256">
        <v>19.5</v>
      </c>
    </row>
    <row r="87" spans="1:31" ht="17.25" thickBot="1" x14ac:dyDescent="0.35">
      <c r="B87" s="393"/>
      <c r="C87" s="121" t="s">
        <v>174</v>
      </c>
      <c r="D87" s="256">
        <v>20.399999999999999</v>
      </c>
      <c r="E87" s="256">
        <v>18.100000000000001</v>
      </c>
      <c r="F87" s="256">
        <v>29.4</v>
      </c>
      <c r="G87" s="256">
        <v>9.6</v>
      </c>
      <c r="H87" s="256">
        <v>16.7</v>
      </c>
      <c r="I87" s="256">
        <v>20.100000000000001</v>
      </c>
      <c r="J87" s="256">
        <v>23.2</v>
      </c>
      <c r="K87" s="256">
        <v>19.3</v>
      </c>
      <c r="L87" s="256">
        <v>25.2</v>
      </c>
      <c r="M87" s="256">
        <v>24.8</v>
      </c>
      <c r="N87" s="256" t="s">
        <v>950</v>
      </c>
      <c r="O87" s="256">
        <v>17.7</v>
      </c>
      <c r="P87" s="256">
        <v>22.5</v>
      </c>
      <c r="Q87" s="256" t="s">
        <v>951</v>
      </c>
      <c r="R87" s="256">
        <v>22.7</v>
      </c>
      <c r="S87" s="256">
        <v>21.2</v>
      </c>
      <c r="T87" s="256" t="s">
        <v>595</v>
      </c>
      <c r="U87" s="256">
        <v>17.5</v>
      </c>
      <c r="V87" s="256">
        <v>18.899999999999999</v>
      </c>
      <c r="W87" s="256">
        <v>15.8</v>
      </c>
      <c r="X87" s="256">
        <v>16.8</v>
      </c>
      <c r="Y87" s="256">
        <v>15.2</v>
      </c>
      <c r="Z87" s="256">
        <v>19.5</v>
      </c>
      <c r="AA87" s="256">
        <v>32.799999999999997</v>
      </c>
      <c r="AB87" s="256">
        <v>12.6</v>
      </c>
      <c r="AC87" s="135">
        <v>16</v>
      </c>
      <c r="AD87" s="256" t="s">
        <v>610</v>
      </c>
      <c r="AE87" s="256">
        <v>17.7</v>
      </c>
    </row>
    <row r="88" spans="1:31" ht="17.25" customHeight="1" thickBot="1" x14ac:dyDescent="0.35">
      <c r="B88" s="391" t="s">
        <v>1035</v>
      </c>
      <c r="C88" s="121" t="s">
        <v>676</v>
      </c>
      <c r="D88" s="247">
        <v>24.7</v>
      </c>
      <c r="E88" s="247">
        <v>19.600000000000001</v>
      </c>
      <c r="F88" s="247">
        <v>33.9</v>
      </c>
      <c r="G88" s="247">
        <v>13.4</v>
      </c>
      <c r="H88" s="247">
        <v>13.8</v>
      </c>
      <c r="I88" s="247">
        <v>24</v>
      </c>
      <c r="J88" s="247">
        <v>16.600000000000001</v>
      </c>
      <c r="K88" s="247">
        <v>22.7</v>
      </c>
      <c r="L88" s="247">
        <v>28.1</v>
      </c>
      <c r="M88" s="247">
        <v>32.200000000000003</v>
      </c>
      <c r="N88" s="247" t="s">
        <v>952</v>
      </c>
      <c r="O88" s="247">
        <v>18.100000000000001</v>
      </c>
      <c r="P88" s="247">
        <v>28.5</v>
      </c>
      <c r="Q88" s="247" t="s">
        <v>953</v>
      </c>
      <c r="R88" s="247">
        <v>19.8</v>
      </c>
      <c r="S88" s="247">
        <v>22.4</v>
      </c>
      <c r="T88" s="247" t="s">
        <v>753</v>
      </c>
      <c r="U88" s="247">
        <v>18.100000000000001</v>
      </c>
      <c r="V88" s="247">
        <v>23.1</v>
      </c>
      <c r="W88" s="247">
        <v>13.9</v>
      </c>
      <c r="X88" s="247">
        <v>21.6</v>
      </c>
      <c r="Y88" s="247">
        <v>16.7</v>
      </c>
      <c r="Z88" s="247">
        <v>20.7</v>
      </c>
      <c r="AA88" s="247">
        <v>41.5</v>
      </c>
      <c r="AB88" s="247">
        <v>10.3</v>
      </c>
      <c r="AC88" s="122">
        <v>24.7</v>
      </c>
      <c r="AD88" s="247" t="s">
        <v>601</v>
      </c>
      <c r="AE88" s="247">
        <v>19.899999999999999</v>
      </c>
    </row>
    <row r="89" spans="1:31" ht="17.25" thickBot="1" x14ac:dyDescent="0.35">
      <c r="B89" s="392"/>
      <c r="C89" s="121" t="s">
        <v>677</v>
      </c>
      <c r="D89" s="247">
        <v>21.1</v>
      </c>
      <c r="E89" s="247">
        <v>18</v>
      </c>
      <c r="F89" s="247">
        <v>26.9</v>
      </c>
      <c r="G89" s="247">
        <v>9.6</v>
      </c>
      <c r="H89" s="247">
        <v>19.100000000000001</v>
      </c>
      <c r="I89" s="247">
        <v>20.3</v>
      </c>
      <c r="J89" s="247">
        <v>18.7</v>
      </c>
      <c r="K89" s="247">
        <v>18.600000000000001</v>
      </c>
      <c r="L89" s="247">
        <v>27.9</v>
      </c>
      <c r="M89" s="247">
        <v>25.8</v>
      </c>
      <c r="N89" s="247" t="s">
        <v>954</v>
      </c>
      <c r="O89" s="247">
        <v>15.4</v>
      </c>
      <c r="P89" s="247">
        <v>25</v>
      </c>
      <c r="Q89" s="247" t="s">
        <v>955</v>
      </c>
      <c r="R89" s="247">
        <v>22.3</v>
      </c>
      <c r="S89" s="247">
        <v>19.8</v>
      </c>
      <c r="T89" s="247" t="s">
        <v>675</v>
      </c>
      <c r="U89" s="247">
        <v>18.399999999999999</v>
      </c>
      <c r="V89" s="247">
        <v>15.5</v>
      </c>
      <c r="W89" s="247">
        <v>16.899999999999999</v>
      </c>
      <c r="X89" s="247">
        <v>16.899999999999999</v>
      </c>
      <c r="Y89" s="247">
        <v>15.5</v>
      </c>
      <c r="Z89" s="247">
        <v>19.8</v>
      </c>
      <c r="AA89" s="247">
        <v>31.3</v>
      </c>
      <c r="AB89" s="247">
        <v>12.3</v>
      </c>
      <c r="AC89" s="122">
        <v>15.4</v>
      </c>
      <c r="AD89" s="247" t="s">
        <v>650</v>
      </c>
      <c r="AE89" s="247">
        <v>18.899999999999999</v>
      </c>
    </row>
    <row r="90" spans="1:31" ht="17.25" thickBot="1" x14ac:dyDescent="0.35">
      <c r="B90" s="393"/>
      <c r="C90" s="121" t="s">
        <v>678</v>
      </c>
      <c r="D90" s="247">
        <v>20.2</v>
      </c>
      <c r="E90" s="247">
        <v>20</v>
      </c>
      <c r="F90" s="247">
        <v>45.5</v>
      </c>
      <c r="G90" s="247">
        <v>16.600000000000001</v>
      </c>
      <c r="H90" s="247">
        <v>14.3</v>
      </c>
      <c r="I90" s="247">
        <v>19.8</v>
      </c>
      <c r="J90" s="247">
        <v>53.1</v>
      </c>
      <c r="K90" s="247">
        <v>25.7</v>
      </c>
      <c r="L90" s="247">
        <v>21</v>
      </c>
      <c r="M90" s="247">
        <v>21.3</v>
      </c>
      <c r="N90" s="247" t="s">
        <v>951</v>
      </c>
      <c r="O90" s="247">
        <v>33.5</v>
      </c>
      <c r="P90" s="247">
        <v>20</v>
      </c>
      <c r="Q90" s="247" t="s">
        <v>956</v>
      </c>
      <c r="R90" s="247">
        <v>42.6</v>
      </c>
      <c r="S90" s="247">
        <v>41.4</v>
      </c>
      <c r="T90" s="247" t="s">
        <v>493</v>
      </c>
      <c r="U90" s="247">
        <v>18.399999999999999</v>
      </c>
      <c r="V90" s="247">
        <v>33.299999999999997</v>
      </c>
      <c r="W90" s="247">
        <v>17.899999999999999</v>
      </c>
      <c r="X90" s="247">
        <v>15.4</v>
      </c>
      <c r="Y90" s="247">
        <v>16.8</v>
      </c>
      <c r="Z90" s="247">
        <v>20.5</v>
      </c>
      <c r="AA90" s="247">
        <v>37.200000000000003</v>
      </c>
      <c r="AB90" s="247">
        <v>19.5</v>
      </c>
      <c r="AC90" s="122">
        <v>11.9</v>
      </c>
      <c r="AD90" s="247" t="s">
        <v>610</v>
      </c>
      <c r="AE90" s="247">
        <v>16.100000000000001</v>
      </c>
    </row>
    <row r="91" spans="1:31" ht="17.25" customHeight="1" thickBot="1" x14ac:dyDescent="0.35">
      <c r="B91" s="391" t="s">
        <v>1036</v>
      </c>
      <c r="C91" s="121" t="s">
        <v>172</v>
      </c>
      <c r="D91" s="247">
        <v>19.3</v>
      </c>
      <c r="E91" s="247">
        <v>14.1</v>
      </c>
      <c r="F91" s="247">
        <v>25.9</v>
      </c>
      <c r="G91" s="247">
        <v>11.8</v>
      </c>
      <c r="H91" s="247">
        <v>10.1</v>
      </c>
      <c r="I91" s="247">
        <v>14.8</v>
      </c>
      <c r="J91" s="247">
        <v>13.6</v>
      </c>
      <c r="K91" s="247">
        <v>15.1</v>
      </c>
      <c r="L91" s="247">
        <v>22.4</v>
      </c>
      <c r="M91" s="247">
        <v>27.8</v>
      </c>
      <c r="N91" s="247" t="s">
        <v>957</v>
      </c>
      <c r="O91" s="247">
        <v>16</v>
      </c>
      <c r="P91" s="247">
        <v>25.4</v>
      </c>
      <c r="Q91" s="247" t="s">
        <v>958</v>
      </c>
      <c r="R91" s="247">
        <v>16.2</v>
      </c>
      <c r="S91" s="247">
        <v>17.8</v>
      </c>
      <c r="T91" s="247" t="s">
        <v>581</v>
      </c>
      <c r="U91" s="247">
        <v>10.1</v>
      </c>
      <c r="V91" s="247">
        <v>19.3</v>
      </c>
      <c r="W91" s="247">
        <v>12.7</v>
      </c>
      <c r="X91" s="247">
        <v>19.2</v>
      </c>
      <c r="Y91" s="247">
        <v>14.3</v>
      </c>
      <c r="Z91" s="247">
        <v>18.5</v>
      </c>
      <c r="AA91" s="247">
        <v>27</v>
      </c>
      <c r="AB91" s="247">
        <v>9.3000000000000007</v>
      </c>
      <c r="AC91" s="122">
        <v>22.1</v>
      </c>
      <c r="AD91" s="247">
        <v>9.5</v>
      </c>
      <c r="AE91" s="247">
        <v>17.2</v>
      </c>
    </row>
    <row r="92" spans="1:31" ht="17.25" thickBot="1" x14ac:dyDescent="0.35">
      <c r="B92" s="392"/>
      <c r="C92" s="121" t="s">
        <v>173</v>
      </c>
      <c r="D92" s="247">
        <v>19.5</v>
      </c>
      <c r="E92" s="247">
        <v>14.7</v>
      </c>
      <c r="F92" s="247">
        <v>28.3</v>
      </c>
      <c r="G92" s="247">
        <v>12.3</v>
      </c>
      <c r="H92" s="247">
        <v>9.8000000000000007</v>
      </c>
      <c r="I92" s="247">
        <v>14.7</v>
      </c>
      <c r="J92" s="247">
        <v>11.9</v>
      </c>
      <c r="K92" s="247">
        <v>13.7</v>
      </c>
      <c r="L92" s="247">
        <v>23.5</v>
      </c>
      <c r="M92" s="247">
        <v>26.9</v>
      </c>
      <c r="N92" s="247" t="s">
        <v>956</v>
      </c>
      <c r="O92" s="247">
        <v>16.2</v>
      </c>
      <c r="P92" s="247">
        <v>27.1</v>
      </c>
      <c r="Q92" s="247" t="s">
        <v>959</v>
      </c>
      <c r="R92" s="247">
        <v>15.3</v>
      </c>
      <c r="S92" s="247">
        <v>16.899999999999999</v>
      </c>
      <c r="T92" s="247" t="s">
        <v>655</v>
      </c>
      <c r="U92" s="247">
        <v>10.3</v>
      </c>
      <c r="V92" s="247">
        <v>19.3</v>
      </c>
      <c r="W92" s="247">
        <v>12.4</v>
      </c>
      <c r="X92" s="247">
        <v>19</v>
      </c>
      <c r="Y92" s="247">
        <v>14.4</v>
      </c>
      <c r="Z92" s="247">
        <v>18.600000000000001</v>
      </c>
      <c r="AA92" s="247">
        <v>28.8</v>
      </c>
      <c r="AB92" s="247">
        <v>10.4</v>
      </c>
      <c r="AC92" s="122">
        <v>21.6</v>
      </c>
      <c r="AD92" s="247">
        <v>9.8000000000000007</v>
      </c>
      <c r="AE92" s="247">
        <v>18.100000000000001</v>
      </c>
    </row>
    <row r="93" spans="1:31" ht="17.25" thickBot="1" x14ac:dyDescent="0.35">
      <c r="B93" s="393"/>
      <c r="C93" s="121" t="s">
        <v>174</v>
      </c>
      <c r="D93" s="247">
        <v>19.100000000000001</v>
      </c>
      <c r="E93" s="247">
        <v>13.6</v>
      </c>
      <c r="F93" s="247">
        <v>23.7</v>
      </c>
      <c r="G93" s="247">
        <v>11.4</v>
      </c>
      <c r="H93" s="247">
        <v>10.5</v>
      </c>
      <c r="I93" s="247">
        <v>14.9</v>
      </c>
      <c r="J93" s="247">
        <v>15.1</v>
      </c>
      <c r="K93" s="247">
        <v>16.399999999999999</v>
      </c>
      <c r="L93" s="247">
        <v>21.3</v>
      </c>
      <c r="M93" s="247">
        <v>28.7</v>
      </c>
      <c r="N93" s="247" t="s">
        <v>960</v>
      </c>
      <c r="O93" s="247">
        <v>15.7</v>
      </c>
      <c r="P93" s="247">
        <v>23.8</v>
      </c>
      <c r="Q93" s="247" t="s">
        <v>961</v>
      </c>
      <c r="R93" s="247">
        <v>16.899999999999999</v>
      </c>
      <c r="S93" s="247">
        <v>18.7</v>
      </c>
      <c r="T93" s="247" t="s">
        <v>674</v>
      </c>
      <c r="U93" s="247">
        <v>9.9</v>
      </c>
      <c r="V93" s="247">
        <v>19.2</v>
      </c>
      <c r="W93" s="247">
        <v>13.1</v>
      </c>
      <c r="X93" s="247">
        <v>19.5</v>
      </c>
      <c r="Y93" s="247">
        <v>14.2</v>
      </c>
      <c r="Z93" s="247">
        <v>18.399999999999999</v>
      </c>
      <c r="AA93" s="247">
        <v>25.4</v>
      </c>
      <c r="AB93" s="247">
        <v>8.1999999999999993</v>
      </c>
      <c r="AC93" s="122">
        <v>22.5</v>
      </c>
      <c r="AD93" s="247">
        <v>9.1999999999999993</v>
      </c>
      <c r="AE93" s="247">
        <v>16.399999999999999</v>
      </c>
    </row>
    <row r="94" spans="1:31" ht="17.25" customHeight="1" thickBot="1" x14ac:dyDescent="0.35">
      <c r="B94" s="391" t="s">
        <v>1037</v>
      </c>
      <c r="C94" s="121" t="s">
        <v>172</v>
      </c>
      <c r="D94" s="247">
        <v>35.29</v>
      </c>
      <c r="E94" s="247" t="s">
        <v>962</v>
      </c>
      <c r="F94" s="247" t="s">
        <v>660</v>
      </c>
      <c r="G94" s="247" t="s">
        <v>613</v>
      </c>
      <c r="H94" s="247" t="s">
        <v>681</v>
      </c>
      <c r="I94" s="247" t="s">
        <v>642</v>
      </c>
      <c r="J94" s="247">
        <v>28.08</v>
      </c>
      <c r="K94" s="247" t="s">
        <v>624</v>
      </c>
      <c r="L94" s="247" t="s">
        <v>617</v>
      </c>
      <c r="M94" s="247" t="s">
        <v>963</v>
      </c>
      <c r="N94" s="247" t="s">
        <v>964</v>
      </c>
      <c r="O94" s="247" t="s">
        <v>629</v>
      </c>
      <c r="P94" s="247" t="s">
        <v>965</v>
      </c>
      <c r="Q94" s="247" t="s">
        <v>966</v>
      </c>
      <c r="R94" s="247" t="s">
        <v>619</v>
      </c>
      <c r="S94" s="247" t="s">
        <v>967</v>
      </c>
      <c r="T94" s="247" t="s">
        <v>968</v>
      </c>
      <c r="U94" s="247" t="s">
        <v>969</v>
      </c>
      <c r="V94" s="247" t="s">
        <v>970</v>
      </c>
      <c r="W94" s="247" t="s">
        <v>971</v>
      </c>
      <c r="X94" s="247" t="s">
        <v>612</v>
      </c>
      <c r="Y94" s="247" t="s">
        <v>625</v>
      </c>
      <c r="Z94" s="247" t="s">
        <v>972</v>
      </c>
      <c r="AA94" s="247" t="s">
        <v>636</v>
      </c>
      <c r="AB94" s="247" t="s">
        <v>973</v>
      </c>
      <c r="AC94" s="122" t="s">
        <v>971</v>
      </c>
      <c r="AD94" s="247">
        <v>49.8</v>
      </c>
      <c r="AE94" s="247" t="s">
        <v>53</v>
      </c>
    </row>
    <row r="95" spans="1:31" ht="17.25" thickBot="1" x14ac:dyDescent="0.35">
      <c r="B95" s="392"/>
      <c r="C95" s="121" t="s">
        <v>173</v>
      </c>
      <c r="D95" s="247">
        <v>34.22</v>
      </c>
      <c r="E95" s="247" t="s">
        <v>974</v>
      </c>
      <c r="F95" s="247" t="s">
        <v>682</v>
      </c>
      <c r="G95" s="247" t="s">
        <v>975</v>
      </c>
      <c r="H95" s="247" t="s">
        <v>976</v>
      </c>
      <c r="I95" s="247" t="s">
        <v>630</v>
      </c>
      <c r="J95" s="247">
        <v>26.57</v>
      </c>
      <c r="K95" s="247" t="s">
        <v>626</v>
      </c>
      <c r="L95" s="247" t="s">
        <v>977</v>
      </c>
      <c r="M95" s="247" t="s">
        <v>978</v>
      </c>
      <c r="N95" s="247" t="s">
        <v>979</v>
      </c>
      <c r="O95" s="247" t="s">
        <v>604</v>
      </c>
      <c r="P95" s="247" t="s">
        <v>980</v>
      </c>
      <c r="Q95" s="247" t="s">
        <v>981</v>
      </c>
      <c r="R95" s="247" t="s">
        <v>982</v>
      </c>
      <c r="S95" s="247" t="s">
        <v>983</v>
      </c>
      <c r="T95" s="247" t="s">
        <v>680</v>
      </c>
      <c r="U95" s="247" t="s">
        <v>984</v>
      </c>
      <c r="V95" s="247" t="s">
        <v>985</v>
      </c>
      <c r="W95" s="247" t="s">
        <v>986</v>
      </c>
      <c r="X95" s="247" t="s">
        <v>987</v>
      </c>
      <c r="Y95" s="247" t="s">
        <v>988</v>
      </c>
      <c r="Z95" s="247" t="s">
        <v>631</v>
      </c>
      <c r="AA95" s="247" t="s">
        <v>679</v>
      </c>
      <c r="AB95" s="247" t="s">
        <v>984</v>
      </c>
      <c r="AC95" s="122" t="s">
        <v>971</v>
      </c>
      <c r="AD95" s="247">
        <v>49.24</v>
      </c>
      <c r="AE95" s="247" t="s">
        <v>53</v>
      </c>
    </row>
    <row r="96" spans="1:31" ht="17.25" thickBot="1" x14ac:dyDescent="0.35">
      <c r="B96" s="393"/>
      <c r="C96" s="121" t="s">
        <v>174</v>
      </c>
      <c r="D96" s="247">
        <v>36.590000000000003</v>
      </c>
      <c r="E96" s="247" t="s">
        <v>989</v>
      </c>
      <c r="F96" s="247" t="s">
        <v>596</v>
      </c>
      <c r="G96" s="247" t="s">
        <v>990</v>
      </c>
      <c r="H96" s="247" t="s">
        <v>989</v>
      </c>
      <c r="I96" s="247" t="s">
        <v>637</v>
      </c>
      <c r="J96" s="247">
        <v>29.97</v>
      </c>
      <c r="K96" s="247" t="s">
        <v>991</v>
      </c>
      <c r="L96" s="247" t="s">
        <v>621</v>
      </c>
      <c r="M96" s="247" t="s">
        <v>992</v>
      </c>
      <c r="N96" s="247" t="s">
        <v>993</v>
      </c>
      <c r="O96" s="247" t="s">
        <v>651</v>
      </c>
      <c r="P96" s="247" t="s">
        <v>994</v>
      </c>
      <c r="Q96" s="247" t="s">
        <v>995</v>
      </c>
      <c r="R96" s="247" t="s">
        <v>996</v>
      </c>
      <c r="S96" s="247" t="s">
        <v>997</v>
      </c>
      <c r="T96" s="247" t="s">
        <v>598</v>
      </c>
      <c r="U96" s="247" t="s">
        <v>973</v>
      </c>
      <c r="V96" s="247" t="s">
        <v>628</v>
      </c>
      <c r="W96" s="247" t="s">
        <v>998</v>
      </c>
      <c r="X96" s="247" t="s">
        <v>627</v>
      </c>
      <c r="Y96" s="247" t="s">
        <v>999</v>
      </c>
      <c r="Z96" s="247" t="s">
        <v>985</v>
      </c>
      <c r="AA96" s="247" t="s">
        <v>492</v>
      </c>
      <c r="AB96" s="247" t="s">
        <v>1000</v>
      </c>
      <c r="AC96" s="122" t="s">
        <v>971</v>
      </c>
      <c r="AD96" s="247">
        <v>50.82</v>
      </c>
      <c r="AE96" s="247" t="s">
        <v>53</v>
      </c>
    </row>
    <row r="97" spans="2:31" ht="17.25" customHeight="1" thickBot="1" x14ac:dyDescent="0.35">
      <c r="B97" s="391" t="s">
        <v>1038</v>
      </c>
      <c r="C97" s="121" t="s">
        <v>534</v>
      </c>
      <c r="D97" s="247">
        <v>21.4</v>
      </c>
      <c r="E97" s="247">
        <v>35.299999999999997</v>
      </c>
      <c r="F97" s="247">
        <v>29.5</v>
      </c>
      <c r="G97" s="247">
        <v>22.7</v>
      </c>
      <c r="H97" s="247">
        <v>9.9</v>
      </c>
      <c r="I97" s="247">
        <v>24</v>
      </c>
      <c r="J97" s="247">
        <v>26.2</v>
      </c>
      <c r="K97" s="247">
        <v>37</v>
      </c>
      <c r="L97" s="247">
        <v>25.9</v>
      </c>
      <c r="M97" s="247">
        <v>14.6</v>
      </c>
      <c r="N97" s="247" t="s">
        <v>954</v>
      </c>
      <c r="O97" s="247">
        <v>36</v>
      </c>
      <c r="P97" s="247">
        <v>14</v>
      </c>
      <c r="Q97" s="247" t="s">
        <v>1001</v>
      </c>
      <c r="R97" s="247">
        <v>20.8</v>
      </c>
      <c r="S97" s="247">
        <v>35</v>
      </c>
      <c r="T97" s="247" t="s">
        <v>594</v>
      </c>
      <c r="U97" s="247">
        <v>32.4</v>
      </c>
      <c r="V97" s="247">
        <v>30.1</v>
      </c>
      <c r="W97" s="247">
        <v>25.2</v>
      </c>
      <c r="X97" s="247">
        <v>23.8</v>
      </c>
      <c r="Y97" s="247">
        <v>31.3</v>
      </c>
      <c r="Z97" s="247">
        <v>13.1</v>
      </c>
      <c r="AA97" s="247">
        <v>32</v>
      </c>
      <c r="AB97" s="247">
        <v>18.8</v>
      </c>
      <c r="AC97" s="122">
        <v>21</v>
      </c>
      <c r="AD97" s="247">
        <v>19</v>
      </c>
      <c r="AE97" s="247">
        <v>25.7</v>
      </c>
    </row>
    <row r="98" spans="2:31" ht="17.25" thickBot="1" x14ac:dyDescent="0.35">
      <c r="B98" s="392"/>
      <c r="C98" s="121" t="s">
        <v>535</v>
      </c>
      <c r="D98" s="247">
        <v>14.5</v>
      </c>
      <c r="E98" s="247">
        <v>25.1</v>
      </c>
      <c r="F98" s="247">
        <v>24.1</v>
      </c>
      <c r="G98" s="247">
        <v>14.9</v>
      </c>
      <c r="H98" s="247">
        <v>7.7</v>
      </c>
      <c r="I98" s="247">
        <v>12.9</v>
      </c>
      <c r="J98" s="247">
        <v>17.8</v>
      </c>
      <c r="K98" s="247">
        <v>27.6</v>
      </c>
      <c r="L98" s="247">
        <v>16.899999999999999</v>
      </c>
      <c r="M98" s="247">
        <v>11.1</v>
      </c>
      <c r="N98" s="247" t="s">
        <v>1002</v>
      </c>
      <c r="O98" s="247">
        <v>31.1</v>
      </c>
      <c r="P98" s="247">
        <v>6.6</v>
      </c>
      <c r="Q98" s="247" t="s">
        <v>1003</v>
      </c>
      <c r="R98" s="247">
        <v>14</v>
      </c>
      <c r="S98" s="247">
        <v>27.4</v>
      </c>
      <c r="T98" s="247" t="s">
        <v>605</v>
      </c>
      <c r="U98" s="247">
        <v>22.4</v>
      </c>
      <c r="V98" s="247">
        <v>26.4</v>
      </c>
      <c r="W98" s="247">
        <v>19.600000000000001</v>
      </c>
      <c r="X98" s="247">
        <v>15.5</v>
      </c>
      <c r="Y98" s="247">
        <v>24.3</v>
      </c>
      <c r="Z98" s="247">
        <v>8.6</v>
      </c>
      <c r="AA98" s="247">
        <v>26.7</v>
      </c>
      <c r="AB98" s="247">
        <v>16.8</v>
      </c>
      <c r="AC98" s="122">
        <v>13.6</v>
      </c>
      <c r="AD98" s="247">
        <v>12.2</v>
      </c>
      <c r="AE98" s="247">
        <v>19.899999999999999</v>
      </c>
    </row>
    <row r="99" spans="2:31" ht="17.25" thickBot="1" x14ac:dyDescent="0.35">
      <c r="B99" s="393"/>
      <c r="C99" s="121" t="s">
        <v>536</v>
      </c>
      <c r="D99" s="247">
        <v>42.1</v>
      </c>
      <c r="E99" s="247">
        <v>57.6</v>
      </c>
      <c r="F99" s="247" t="s">
        <v>1004</v>
      </c>
      <c r="G99" s="247">
        <v>45.1</v>
      </c>
      <c r="H99" s="247">
        <v>20.5</v>
      </c>
      <c r="I99" s="247">
        <v>51.8</v>
      </c>
      <c r="J99" s="247">
        <v>45.9</v>
      </c>
      <c r="K99" s="247" t="s">
        <v>1005</v>
      </c>
      <c r="L99" s="247">
        <v>38.700000000000003</v>
      </c>
      <c r="M99" s="247">
        <v>33.799999999999997</v>
      </c>
      <c r="N99" s="247" t="s">
        <v>1006</v>
      </c>
      <c r="O99" s="247">
        <v>53.2</v>
      </c>
      <c r="P99" s="247">
        <v>41.1</v>
      </c>
      <c r="Q99" s="247" t="s">
        <v>1007</v>
      </c>
      <c r="R99" s="247">
        <v>52.7</v>
      </c>
      <c r="S99" s="247" t="s">
        <v>1008</v>
      </c>
      <c r="T99" s="247" t="s">
        <v>491</v>
      </c>
      <c r="U99" s="247">
        <v>60.1</v>
      </c>
      <c r="V99" s="247">
        <v>41.2</v>
      </c>
      <c r="W99" s="247">
        <v>57.2</v>
      </c>
      <c r="X99" s="247">
        <v>49.2</v>
      </c>
      <c r="Y99" s="247">
        <v>52.7</v>
      </c>
      <c r="Z99" s="247">
        <v>32.200000000000003</v>
      </c>
      <c r="AA99" s="247" t="s">
        <v>653</v>
      </c>
      <c r="AB99" s="247">
        <v>23.9</v>
      </c>
      <c r="AC99" s="122">
        <v>46.4</v>
      </c>
      <c r="AD99" s="247">
        <v>48.7</v>
      </c>
      <c r="AE99" s="247">
        <v>48.3</v>
      </c>
    </row>
    <row r="100" spans="2:31" ht="17.25" thickBot="1" x14ac:dyDescent="0.35">
      <c r="B100" s="326" t="s">
        <v>1039</v>
      </c>
      <c r="C100" s="123"/>
      <c r="D100" s="247">
        <v>9.1</v>
      </c>
      <c r="E100" s="247">
        <v>7.7</v>
      </c>
      <c r="F100" s="247">
        <v>15.1</v>
      </c>
      <c r="G100" s="247">
        <v>6.9</v>
      </c>
      <c r="H100" s="247">
        <v>14.7</v>
      </c>
      <c r="I100" s="247">
        <v>11.8</v>
      </c>
      <c r="J100" s="247">
        <v>4.9000000000000004</v>
      </c>
      <c r="K100" s="247">
        <v>3.9</v>
      </c>
      <c r="L100" s="247">
        <v>26.7</v>
      </c>
      <c r="M100" s="247">
        <v>9.1999999999999993</v>
      </c>
      <c r="N100" s="247" t="s">
        <v>1009</v>
      </c>
      <c r="O100" s="247">
        <v>3.8</v>
      </c>
      <c r="P100" s="247">
        <v>6.6</v>
      </c>
      <c r="Q100" s="247" t="s">
        <v>1010</v>
      </c>
      <c r="R100" s="247">
        <v>5.4</v>
      </c>
      <c r="S100" s="247">
        <v>3.5</v>
      </c>
      <c r="T100" s="247" t="s">
        <v>607</v>
      </c>
      <c r="U100" s="247">
        <v>8.4</v>
      </c>
      <c r="V100" s="247">
        <v>2.9</v>
      </c>
      <c r="W100" s="247">
        <v>21.7</v>
      </c>
      <c r="X100" s="247">
        <v>7.4</v>
      </c>
      <c r="Y100" s="247">
        <v>5.6</v>
      </c>
      <c r="Z100" s="247">
        <v>5</v>
      </c>
      <c r="AA100" s="247">
        <v>8.5</v>
      </c>
      <c r="AB100" s="247">
        <v>4.0999999999999996</v>
      </c>
      <c r="AC100" s="122">
        <v>2.2000000000000002</v>
      </c>
      <c r="AD100" s="247">
        <v>5.4</v>
      </c>
      <c r="AE100" s="247">
        <v>9.1</v>
      </c>
    </row>
    <row r="101" spans="2:31" ht="26.25" thickBot="1" x14ac:dyDescent="0.35">
      <c r="B101" s="326" t="s">
        <v>1040</v>
      </c>
      <c r="C101" s="123"/>
      <c r="D101" s="247">
        <v>35.9</v>
      </c>
      <c r="E101" s="247">
        <v>52.7</v>
      </c>
      <c r="F101" s="247">
        <v>17.399999999999999</v>
      </c>
      <c r="G101" s="247">
        <v>6.8</v>
      </c>
      <c r="H101" s="247">
        <v>74.7</v>
      </c>
      <c r="I101" s="247">
        <v>23.9</v>
      </c>
      <c r="J101" s="247">
        <v>33.700000000000003</v>
      </c>
      <c r="K101" s="247">
        <v>20.6</v>
      </c>
      <c r="L101" s="247">
        <v>29.1</v>
      </c>
      <c r="M101" s="247">
        <v>48.6</v>
      </c>
      <c r="N101" s="247" t="s">
        <v>1011</v>
      </c>
      <c r="O101" s="247">
        <v>27.5</v>
      </c>
      <c r="P101" s="247">
        <v>30.9</v>
      </c>
      <c r="Q101" s="247" t="s">
        <v>952</v>
      </c>
      <c r="R101" s="247">
        <v>34.5</v>
      </c>
      <c r="S101" s="247">
        <v>22.8</v>
      </c>
      <c r="T101" s="247" t="s">
        <v>1012</v>
      </c>
      <c r="U101" s="247">
        <v>12.9</v>
      </c>
      <c r="V101" s="247">
        <v>43.1</v>
      </c>
      <c r="W101" s="247">
        <v>72.3</v>
      </c>
      <c r="X101" s="247">
        <v>23</v>
      </c>
      <c r="Y101" s="247">
        <v>15.9</v>
      </c>
      <c r="Z101" s="247">
        <v>52.5</v>
      </c>
      <c r="AA101" s="247">
        <v>12.3</v>
      </c>
      <c r="AB101" s="247">
        <v>52.3</v>
      </c>
      <c r="AC101" s="122">
        <v>2.4</v>
      </c>
      <c r="AD101" s="247">
        <v>43.6</v>
      </c>
      <c r="AE101" s="247">
        <v>54.4</v>
      </c>
    </row>
    <row r="102" spans="2:31" ht="17.25" thickBot="1" x14ac:dyDescent="0.35">
      <c r="B102" s="391" t="s">
        <v>1041</v>
      </c>
      <c r="C102" s="121" t="s">
        <v>172</v>
      </c>
      <c r="D102" s="247">
        <v>2.2000000000000002</v>
      </c>
      <c r="E102" s="247">
        <v>1</v>
      </c>
      <c r="F102" s="247">
        <v>1</v>
      </c>
      <c r="G102" s="247">
        <v>0.2</v>
      </c>
      <c r="H102" s="247">
        <v>2.1</v>
      </c>
      <c r="I102" s="247">
        <v>0.3</v>
      </c>
      <c r="J102" s="247">
        <v>9.1</v>
      </c>
      <c r="K102" s="247">
        <v>2.6</v>
      </c>
      <c r="L102" s="247">
        <v>9</v>
      </c>
      <c r="M102" s="247">
        <v>1.2</v>
      </c>
      <c r="N102" s="247" t="s">
        <v>371</v>
      </c>
      <c r="O102" s="247">
        <v>1.3</v>
      </c>
      <c r="P102" s="247">
        <v>1.8</v>
      </c>
      <c r="Q102" s="247" t="s">
        <v>1013</v>
      </c>
      <c r="R102" s="247">
        <v>5.4</v>
      </c>
      <c r="S102" s="247">
        <v>2.9</v>
      </c>
      <c r="T102" s="247" t="s">
        <v>669</v>
      </c>
      <c r="U102" s="247">
        <v>1.4</v>
      </c>
      <c r="V102" s="247">
        <v>0.3</v>
      </c>
      <c r="W102" s="247">
        <v>0.2</v>
      </c>
      <c r="X102" s="247">
        <v>0.5</v>
      </c>
      <c r="Y102" s="247">
        <v>2.2999999999999998</v>
      </c>
      <c r="Z102" s="247">
        <v>2.9</v>
      </c>
      <c r="AA102" s="247">
        <v>4.9000000000000004</v>
      </c>
      <c r="AB102" s="247">
        <v>3.7</v>
      </c>
      <c r="AC102" s="122">
        <v>2.8</v>
      </c>
      <c r="AD102" s="247">
        <v>6.5</v>
      </c>
      <c r="AE102" s="247">
        <v>1.8</v>
      </c>
    </row>
    <row r="103" spans="2:31" ht="17.25" thickBot="1" x14ac:dyDescent="0.35">
      <c r="B103" s="392"/>
      <c r="C103" s="121" t="s">
        <v>173</v>
      </c>
      <c r="D103" s="247">
        <v>2.6</v>
      </c>
      <c r="E103" s="247">
        <v>1.2</v>
      </c>
      <c r="F103" s="247">
        <v>1.3</v>
      </c>
      <c r="G103" s="247">
        <v>0.3</v>
      </c>
      <c r="H103" s="247">
        <v>2.2000000000000002</v>
      </c>
      <c r="I103" s="247">
        <v>0.3</v>
      </c>
      <c r="J103" s="247">
        <v>10.1</v>
      </c>
      <c r="K103" s="247">
        <v>3.1</v>
      </c>
      <c r="L103" s="247">
        <v>10.1</v>
      </c>
      <c r="M103" s="247">
        <v>1.4</v>
      </c>
      <c r="N103" s="247" t="s">
        <v>1014</v>
      </c>
      <c r="O103" s="247">
        <v>1.5</v>
      </c>
      <c r="P103" s="247">
        <v>2.1</v>
      </c>
      <c r="Q103" s="247" t="s">
        <v>1013</v>
      </c>
      <c r="R103" s="247">
        <v>6.5</v>
      </c>
      <c r="S103" s="247">
        <v>3.2</v>
      </c>
      <c r="T103" s="247" t="s">
        <v>668</v>
      </c>
      <c r="U103" s="247">
        <v>1.8</v>
      </c>
      <c r="V103" s="247">
        <v>0.3</v>
      </c>
      <c r="W103" s="247">
        <v>0.4</v>
      </c>
      <c r="X103" s="247">
        <v>0.4</v>
      </c>
      <c r="Y103" s="247">
        <v>2.7</v>
      </c>
      <c r="Z103" s="247">
        <v>3.5</v>
      </c>
      <c r="AA103" s="247">
        <v>5.9</v>
      </c>
      <c r="AB103" s="247">
        <v>4.2</v>
      </c>
      <c r="AC103" s="122">
        <v>3.3</v>
      </c>
      <c r="AD103" s="247">
        <v>7.2</v>
      </c>
      <c r="AE103" s="247">
        <v>2.2999999999999998</v>
      </c>
    </row>
    <row r="104" spans="2:31" ht="17.25" thickBot="1" x14ac:dyDescent="0.35">
      <c r="B104" s="393"/>
      <c r="C104" s="121" t="s">
        <v>174</v>
      </c>
      <c r="D104" s="247">
        <v>1.8</v>
      </c>
      <c r="E104" s="247">
        <v>0.8</v>
      </c>
      <c r="F104" s="247">
        <v>0.7</v>
      </c>
      <c r="G104" s="247">
        <v>0.1</v>
      </c>
      <c r="H104" s="247">
        <v>1.9</v>
      </c>
      <c r="I104" s="247">
        <v>0.3</v>
      </c>
      <c r="J104" s="247">
        <v>8</v>
      </c>
      <c r="K104" s="247">
        <v>2.2000000000000002</v>
      </c>
      <c r="L104" s="247">
        <v>7.9</v>
      </c>
      <c r="M104" s="247">
        <v>1.1000000000000001</v>
      </c>
      <c r="N104" s="247" t="s">
        <v>1010</v>
      </c>
      <c r="O104" s="247">
        <v>1.1000000000000001</v>
      </c>
      <c r="P104" s="247">
        <v>1.4</v>
      </c>
      <c r="Q104" s="247" t="s">
        <v>1015</v>
      </c>
      <c r="R104" s="247">
        <v>4.0999999999999996</v>
      </c>
      <c r="S104" s="247">
        <v>2.4</v>
      </c>
      <c r="T104" s="247" t="s">
        <v>671</v>
      </c>
      <c r="U104" s="247">
        <v>0.9</v>
      </c>
      <c r="V104" s="247">
        <v>0.3</v>
      </c>
      <c r="W104" s="247">
        <v>0.1</v>
      </c>
      <c r="X104" s="247">
        <v>0.6</v>
      </c>
      <c r="Y104" s="247">
        <v>1.8</v>
      </c>
      <c r="Z104" s="247">
        <v>2.1</v>
      </c>
      <c r="AA104" s="247">
        <v>3.8</v>
      </c>
      <c r="AB104" s="247">
        <v>3.2</v>
      </c>
      <c r="AC104" s="122">
        <v>2.2999999999999998</v>
      </c>
      <c r="AD104" s="247">
        <v>5.8</v>
      </c>
      <c r="AE104" s="247">
        <v>1.3</v>
      </c>
    </row>
    <row r="105" spans="2:31" ht="17.25" thickBot="1" x14ac:dyDescent="0.35">
      <c r="B105" s="391" t="s">
        <v>1042</v>
      </c>
      <c r="C105" s="136" t="s">
        <v>685</v>
      </c>
      <c r="D105" s="249" t="s">
        <v>569</v>
      </c>
      <c r="E105" s="249">
        <v>0.9</v>
      </c>
      <c r="F105" s="249">
        <v>14.1</v>
      </c>
      <c r="G105" s="249">
        <v>1.3</v>
      </c>
      <c r="H105" s="249">
        <v>0.7</v>
      </c>
      <c r="I105" s="249" t="s">
        <v>683</v>
      </c>
      <c r="J105" s="249">
        <v>1.1000000000000001</v>
      </c>
      <c r="K105" s="249" t="s">
        <v>683</v>
      </c>
      <c r="L105" s="249">
        <v>6.1</v>
      </c>
      <c r="M105" s="249">
        <v>1.6</v>
      </c>
      <c r="N105" s="249" t="s">
        <v>670</v>
      </c>
      <c r="O105" s="249">
        <v>3.4</v>
      </c>
      <c r="P105" s="249">
        <v>6.6</v>
      </c>
      <c r="Q105" s="249">
        <v>0.7</v>
      </c>
      <c r="R105" s="249">
        <v>5.5</v>
      </c>
      <c r="S105" s="249">
        <v>1.5</v>
      </c>
      <c r="T105" s="249" t="s">
        <v>669</v>
      </c>
      <c r="U105" s="249">
        <v>6.7</v>
      </c>
      <c r="V105" s="249">
        <v>0.1</v>
      </c>
      <c r="W105" s="249">
        <v>0.5</v>
      </c>
      <c r="X105" s="249">
        <v>1.1000000000000001</v>
      </c>
      <c r="Y105" s="249" t="s">
        <v>53</v>
      </c>
      <c r="Z105" s="249">
        <v>3.4</v>
      </c>
      <c r="AA105" s="249">
        <v>0</v>
      </c>
      <c r="AB105" s="249">
        <v>1.5</v>
      </c>
      <c r="AC105" s="126">
        <v>1.2</v>
      </c>
      <c r="AD105" s="249">
        <v>0.4</v>
      </c>
      <c r="AE105" s="249">
        <v>0.9</v>
      </c>
    </row>
    <row r="106" spans="2:31" ht="17.25" thickBot="1" x14ac:dyDescent="0.35">
      <c r="B106" s="393"/>
      <c r="C106" s="137" t="s">
        <v>687</v>
      </c>
      <c r="D106" s="250" t="s">
        <v>1016</v>
      </c>
      <c r="E106" s="250">
        <v>7.4</v>
      </c>
      <c r="F106" s="250">
        <v>3.4</v>
      </c>
      <c r="G106" s="250">
        <v>6.1</v>
      </c>
      <c r="H106" s="250">
        <v>5.5</v>
      </c>
      <c r="I106" s="250" t="s">
        <v>639</v>
      </c>
      <c r="J106" s="250">
        <v>4.9000000000000004</v>
      </c>
      <c r="K106" s="250" t="s">
        <v>470</v>
      </c>
      <c r="L106" s="250">
        <v>8.1</v>
      </c>
      <c r="M106" s="250">
        <v>8.9</v>
      </c>
      <c r="N106" s="250" t="s">
        <v>1017</v>
      </c>
      <c r="O106" s="250">
        <v>9.8000000000000007</v>
      </c>
      <c r="P106" s="250">
        <v>12.8</v>
      </c>
      <c r="Q106" s="250">
        <v>4.5</v>
      </c>
      <c r="R106" s="250">
        <v>15.8</v>
      </c>
      <c r="S106" s="250">
        <v>10.1</v>
      </c>
      <c r="T106" s="250" t="s">
        <v>593</v>
      </c>
      <c r="U106" s="250">
        <v>11.9</v>
      </c>
      <c r="V106" s="250">
        <v>3.4</v>
      </c>
      <c r="W106" s="250">
        <v>3.7</v>
      </c>
      <c r="X106" s="250">
        <v>7</v>
      </c>
      <c r="Y106" s="250" t="s">
        <v>53</v>
      </c>
      <c r="Z106" s="250">
        <v>9</v>
      </c>
      <c r="AA106" s="250">
        <v>7.5</v>
      </c>
      <c r="AB106" s="250">
        <v>9.8000000000000007</v>
      </c>
      <c r="AC106" s="128">
        <v>6.1</v>
      </c>
      <c r="AD106" s="250">
        <v>2.8</v>
      </c>
      <c r="AE106" s="250">
        <v>5.8</v>
      </c>
    </row>
    <row r="107" spans="2:31" ht="17.25" thickBot="1" x14ac:dyDescent="0.35">
      <c r="B107" s="391" t="s">
        <v>1043</v>
      </c>
      <c r="C107" s="138" t="s">
        <v>172</v>
      </c>
      <c r="D107" s="257">
        <v>0.57999999999999996</v>
      </c>
      <c r="E107" s="257">
        <v>0.48</v>
      </c>
      <c r="F107" s="257">
        <v>0.36</v>
      </c>
      <c r="G107" s="257">
        <v>0.49</v>
      </c>
      <c r="H107" s="257">
        <v>0.45</v>
      </c>
      <c r="I107" s="257">
        <v>0.47</v>
      </c>
      <c r="J107" s="257">
        <v>0.44</v>
      </c>
      <c r="K107" s="257">
        <v>0.34</v>
      </c>
      <c r="L107" s="257">
        <v>0.75</v>
      </c>
      <c r="M107" s="257">
        <v>0.76</v>
      </c>
      <c r="N107" s="257" t="s">
        <v>1018</v>
      </c>
      <c r="O107" s="257">
        <v>0.37</v>
      </c>
      <c r="P107" s="257">
        <v>0.75</v>
      </c>
      <c r="Q107" s="257" t="s">
        <v>1019</v>
      </c>
      <c r="R107" s="257">
        <v>0.42</v>
      </c>
      <c r="S107" s="257">
        <v>0.33</v>
      </c>
      <c r="T107" s="257" t="s">
        <v>1020</v>
      </c>
      <c r="U107" s="257">
        <v>0.48</v>
      </c>
      <c r="V107" s="257">
        <v>0.53</v>
      </c>
      <c r="W107" s="257">
        <v>0.52</v>
      </c>
      <c r="X107" s="257">
        <v>0.59</v>
      </c>
      <c r="Y107" s="257">
        <v>0.61</v>
      </c>
      <c r="Z107" s="257">
        <v>0.66</v>
      </c>
      <c r="AA107" s="257">
        <v>0.52</v>
      </c>
      <c r="AB107" s="257">
        <v>0.43</v>
      </c>
      <c r="AC107" s="139">
        <v>0.6</v>
      </c>
      <c r="AD107" s="257">
        <v>0.5</v>
      </c>
      <c r="AE107" s="257">
        <v>0.54</v>
      </c>
    </row>
    <row r="108" spans="2:31" ht="17.25" thickBot="1" x14ac:dyDescent="0.35">
      <c r="B108" s="392"/>
      <c r="C108" s="138" t="s">
        <v>173</v>
      </c>
      <c r="D108" s="257">
        <v>0.56000000000000005</v>
      </c>
      <c r="E108" s="257">
        <v>0.47</v>
      </c>
      <c r="F108" s="257">
        <v>0.34</v>
      </c>
      <c r="G108" s="257">
        <v>0.52</v>
      </c>
      <c r="H108" s="257">
        <v>0.47</v>
      </c>
      <c r="I108" s="257">
        <v>0.52</v>
      </c>
      <c r="J108" s="257">
        <v>0.46</v>
      </c>
      <c r="K108" s="257">
        <v>0.37</v>
      </c>
      <c r="L108" s="257">
        <v>0.66</v>
      </c>
      <c r="M108" s="257">
        <v>0.64</v>
      </c>
      <c r="N108" s="257" t="s">
        <v>1021</v>
      </c>
      <c r="O108" s="257">
        <v>0.35</v>
      </c>
      <c r="P108" s="257">
        <v>0.72</v>
      </c>
      <c r="Q108" s="257" t="s">
        <v>1019</v>
      </c>
      <c r="R108" s="257">
        <v>0.46</v>
      </c>
      <c r="S108" s="257">
        <v>0.34</v>
      </c>
      <c r="T108" s="257" t="s">
        <v>1022</v>
      </c>
      <c r="U108" s="257">
        <v>0.5</v>
      </c>
      <c r="V108" s="257">
        <v>0.45</v>
      </c>
      <c r="W108" s="257">
        <v>0.55000000000000004</v>
      </c>
      <c r="X108" s="257">
        <v>0.6</v>
      </c>
      <c r="Y108" s="257">
        <v>0.57999999999999996</v>
      </c>
      <c r="Z108" s="257">
        <v>0.63</v>
      </c>
      <c r="AA108" s="257">
        <v>0.52</v>
      </c>
      <c r="AB108" s="257">
        <v>0.45</v>
      </c>
      <c r="AC108" s="139">
        <v>0.6</v>
      </c>
      <c r="AD108" s="257">
        <v>0.49</v>
      </c>
      <c r="AE108" s="257">
        <v>0.53</v>
      </c>
    </row>
    <row r="109" spans="2:31" ht="17.25" thickBot="1" x14ac:dyDescent="0.35">
      <c r="B109" s="393"/>
      <c r="C109" s="138" t="s">
        <v>174</v>
      </c>
      <c r="D109" s="257">
        <v>0.6</v>
      </c>
      <c r="E109" s="257">
        <v>0.5</v>
      </c>
      <c r="F109" s="257">
        <v>0.43</v>
      </c>
      <c r="G109" s="257">
        <v>0.47</v>
      </c>
      <c r="H109" s="257">
        <v>0.42</v>
      </c>
      <c r="I109" s="257">
        <v>0.45</v>
      </c>
      <c r="J109" s="257">
        <v>0.42</v>
      </c>
      <c r="K109" s="257">
        <v>0.38</v>
      </c>
      <c r="L109" s="257">
        <v>0.8</v>
      </c>
      <c r="M109" s="257">
        <v>0.79</v>
      </c>
      <c r="N109" s="257" t="s">
        <v>1023</v>
      </c>
      <c r="O109" s="257">
        <v>0.36</v>
      </c>
      <c r="P109" s="257">
        <v>0.8</v>
      </c>
      <c r="Q109" s="257" t="s">
        <v>1024</v>
      </c>
      <c r="R109" s="257">
        <v>0.37</v>
      </c>
      <c r="S109" s="257">
        <v>0.33</v>
      </c>
      <c r="T109" s="257" t="s">
        <v>1025</v>
      </c>
      <c r="U109" s="257">
        <v>0.5</v>
      </c>
      <c r="V109" s="257">
        <v>0.5</v>
      </c>
      <c r="W109" s="257">
        <v>0.51</v>
      </c>
      <c r="X109" s="257">
        <v>0.64</v>
      </c>
      <c r="Y109" s="257">
        <v>0.66</v>
      </c>
      <c r="Z109" s="257">
        <v>0.7</v>
      </c>
      <c r="AA109" s="257">
        <v>0.53</v>
      </c>
      <c r="AB109" s="257">
        <v>0.41</v>
      </c>
      <c r="AC109" s="139">
        <v>0.6</v>
      </c>
      <c r="AD109" s="257">
        <v>0.51</v>
      </c>
      <c r="AE109" s="257">
        <v>0.56000000000000005</v>
      </c>
    </row>
    <row r="110" spans="2:31" ht="17.25" thickBot="1" x14ac:dyDescent="0.35">
      <c r="B110" s="391" t="s">
        <v>1044</v>
      </c>
      <c r="C110" s="129" t="s">
        <v>172</v>
      </c>
      <c r="D110" s="251">
        <v>9.6999999999999993</v>
      </c>
      <c r="E110" s="251">
        <v>11.2</v>
      </c>
      <c r="F110" s="251">
        <v>8.4</v>
      </c>
      <c r="G110" s="251">
        <v>7.6</v>
      </c>
      <c r="H110" s="251">
        <v>9.9</v>
      </c>
      <c r="I110" s="251">
        <v>10.8</v>
      </c>
      <c r="J110" s="251">
        <v>7</v>
      </c>
      <c r="K110" s="251">
        <v>12.6</v>
      </c>
      <c r="L110" s="251">
        <v>7.7</v>
      </c>
      <c r="M110" s="251">
        <v>10.5</v>
      </c>
      <c r="N110" s="251">
        <v>12</v>
      </c>
      <c r="O110" s="251">
        <v>5.2</v>
      </c>
      <c r="P110" s="251">
        <v>10.7</v>
      </c>
      <c r="Q110" s="251">
        <v>9.1999999999999993</v>
      </c>
      <c r="R110" s="251">
        <v>4.8</v>
      </c>
      <c r="S110" s="251">
        <v>6</v>
      </c>
      <c r="T110" s="251" t="s">
        <v>517</v>
      </c>
      <c r="U110" s="251">
        <v>7.5</v>
      </c>
      <c r="V110" s="251">
        <v>11.9</v>
      </c>
      <c r="W110" s="251">
        <v>9.4</v>
      </c>
      <c r="X110" s="251">
        <v>9.5</v>
      </c>
      <c r="Y110" s="251">
        <v>8.3000000000000007</v>
      </c>
      <c r="Z110" s="251">
        <v>7.9</v>
      </c>
      <c r="AA110" s="251">
        <v>4</v>
      </c>
      <c r="AB110" s="251">
        <v>10.7</v>
      </c>
      <c r="AC110" s="130">
        <v>5</v>
      </c>
      <c r="AD110" s="251">
        <v>10.9</v>
      </c>
      <c r="AE110" s="251">
        <v>14.6</v>
      </c>
    </row>
    <row r="111" spans="2:31" ht="17.25" thickBot="1" x14ac:dyDescent="0.35">
      <c r="B111" s="392"/>
      <c r="C111" s="121" t="s">
        <v>173</v>
      </c>
      <c r="D111" s="247">
        <v>9.9</v>
      </c>
      <c r="E111" s="247">
        <v>11.3</v>
      </c>
      <c r="F111" s="247">
        <v>9</v>
      </c>
      <c r="G111" s="247">
        <v>8.1999999999999993</v>
      </c>
      <c r="H111" s="247">
        <v>10.199999999999999</v>
      </c>
      <c r="I111" s="247">
        <v>11.4</v>
      </c>
      <c r="J111" s="247">
        <v>7.6</v>
      </c>
      <c r="K111" s="247">
        <v>13</v>
      </c>
      <c r="L111" s="247">
        <v>7.7</v>
      </c>
      <c r="M111" s="247">
        <v>10.3</v>
      </c>
      <c r="N111" s="247">
        <v>12.6</v>
      </c>
      <c r="O111" s="247">
        <v>5.2</v>
      </c>
      <c r="P111" s="247">
        <v>10.7</v>
      </c>
      <c r="Q111" s="247">
        <v>9.3000000000000007</v>
      </c>
      <c r="R111" s="247">
        <v>5</v>
      </c>
      <c r="S111" s="247">
        <v>6.6</v>
      </c>
      <c r="T111" s="247" t="s">
        <v>614</v>
      </c>
      <c r="U111" s="247">
        <v>7.8</v>
      </c>
      <c r="V111" s="247">
        <v>11.6</v>
      </c>
      <c r="W111" s="247">
        <v>9.6999999999999993</v>
      </c>
      <c r="X111" s="247">
        <v>9.6999999999999993</v>
      </c>
      <c r="Y111" s="247">
        <v>8.9</v>
      </c>
      <c r="Z111" s="247">
        <v>7.4</v>
      </c>
      <c r="AA111" s="247">
        <v>4</v>
      </c>
      <c r="AB111" s="247">
        <v>11.4</v>
      </c>
      <c r="AC111" s="122">
        <v>5.0999999999999996</v>
      </c>
      <c r="AD111" s="247">
        <v>11.4</v>
      </c>
      <c r="AE111" s="247">
        <v>14.8</v>
      </c>
    </row>
    <row r="112" spans="2:31" ht="17.25" thickBot="1" x14ac:dyDescent="0.35">
      <c r="B112" s="393"/>
      <c r="C112" s="121" t="s">
        <v>174</v>
      </c>
      <c r="D112" s="247">
        <v>9.5</v>
      </c>
      <c r="E112" s="247">
        <v>11</v>
      </c>
      <c r="F112" s="247">
        <v>7.7</v>
      </c>
      <c r="G112" s="247">
        <v>7</v>
      </c>
      <c r="H112" s="247">
        <v>9.5</v>
      </c>
      <c r="I112" s="247">
        <v>10.199999999999999</v>
      </c>
      <c r="J112" s="247">
        <v>6.2</v>
      </c>
      <c r="K112" s="247">
        <v>12.3</v>
      </c>
      <c r="L112" s="247">
        <v>7.6</v>
      </c>
      <c r="M112" s="247">
        <v>10.7</v>
      </c>
      <c r="N112" s="247">
        <v>11.3</v>
      </c>
      <c r="O112" s="247">
        <v>5.0999999999999996</v>
      </c>
      <c r="P112" s="247">
        <v>10.8</v>
      </c>
      <c r="Q112" s="247">
        <v>9.1</v>
      </c>
      <c r="R112" s="247">
        <v>4.4000000000000004</v>
      </c>
      <c r="S112" s="247">
        <v>5.2</v>
      </c>
      <c r="T112" s="247" t="s">
        <v>476</v>
      </c>
      <c r="U112" s="247">
        <v>7.1</v>
      </c>
      <c r="V112" s="247">
        <v>12.2</v>
      </c>
      <c r="W112" s="247">
        <v>9.1999999999999993</v>
      </c>
      <c r="X112" s="247">
        <v>9.3000000000000007</v>
      </c>
      <c r="Y112" s="247">
        <v>7.7</v>
      </c>
      <c r="Z112" s="247">
        <v>8.4</v>
      </c>
      <c r="AA112" s="247">
        <v>4</v>
      </c>
      <c r="AB112" s="247">
        <v>10</v>
      </c>
      <c r="AC112" s="122">
        <v>4.8</v>
      </c>
      <c r="AD112" s="247">
        <v>10.3</v>
      </c>
      <c r="AE112" s="247">
        <v>14.5</v>
      </c>
    </row>
    <row r="113" spans="2:31" ht="17.25" thickBot="1" x14ac:dyDescent="0.35">
      <c r="B113" s="391" t="s">
        <v>1045</v>
      </c>
      <c r="C113" s="121" t="s">
        <v>172</v>
      </c>
      <c r="D113" s="247">
        <v>6.7</v>
      </c>
      <c r="E113" s="247">
        <v>5.8</v>
      </c>
      <c r="F113" s="247">
        <v>18.7</v>
      </c>
      <c r="G113" s="247">
        <v>2.1</v>
      </c>
      <c r="H113" s="247">
        <v>3.2</v>
      </c>
      <c r="I113" s="247">
        <v>6.1</v>
      </c>
      <c r="J113" s="247">
        <v>3.3</v>
      </c>
      <c r="K113" s="247">
        <v>5.8</v>
      </c>
      <c r="L113" s="247">
        <v>13.9</v>
      </c>
      <c r="M113" s="247">
        <v>7.7</v>
      </c>
      <c r="N113" s="247" t="s">
        <v>928</v>
      </c>
      <c r="O113" s="247">
        <v>4</v>
      </c>
      <c r="P113" s="247">
        <v>4.5</v>
      </c>
      <c r="Q113" s="247" t="s">
        <v>1026</v>
      </c>
      <c r="R113" s="247">
        <v>7.8</v>
      </c>
      <c r="S113" s="247">
        <v>6</v>
      </c>
      <c r="T113" s="247" t="s">
        <v>639</v>
      </c>
      <c r="U113" s="247">
        <v>9.1</v>
      </c>
      <c r="V113" s="247">
        <v>4.9000000000000004</v>
      </c>
      <c r="W113" s="247">
        <v>2.5</v>
      </c>
      <c r="X113" s="247">
        <v>2.2999999999999998</v>
      </c>
      <c r="Y113" s="247">
        <v>2.8</v>
      </c>
      <c r="Z113" s="247">
        <v>5.3</v>
      </c>
      <c r="AA113" s="247">
        <v>24.3</v>
      </c>
      <c r="AB113" s="247">
        <v>1.4</v>
      </c>
      <c r="AC113" s="122">
        <v>6.3</v>
      </c>
      <c r="AD113" s="247">
        <v>1.9</v>
      </c>
      <c r="AE113" s="247">
        <v>2.2999999999999998</v>
      </c>
    </row>
    <row r="114" spans="2:31" ht="17.25" thickBot="1" x14ac:dyDescent="0.35">
      <c r="B114" s="392"/>
      <c r="C114" s="121" t="s">
        <v>173</v>
      </c>
      <c r="D114" s="247">
        <v>7</v>
      </c>
      <c r="E114" s="247">
        <v>6.1</v>
      </c>
      <c r="F114" s="247">
        <v>19.8</v>
      </c>
      <c r="G114" s="247">
        <v>2.2999999999999998</v>
      </c>
      <c r="H114" s="247">
        <v>3.4</v>
      </c>
      <c r="I114" s="247">
        <v>6</v>
      </c>
      <c r="J114" s="247">
        <v>3.6</v>
      </c>
      <c r="K114" s="247">
        <v>6.2</v>
      </c>
      <c r="L114" s="247">
        <v>14.6</v>
      </c>
      <c r="M114" s="247">
        <v>8.1999999999999993</v>
      </c>
      <c r="N114" s="247" t="s">
        <v>931</v>
      </c>
      <c r="O114" s="247">
        <v>4.4000000000000004</v>
      </c>
      <c r="P114" s="247">
        <v>4.7</v>
      </c>
      <c r="Q114" s="247" t="s">
        <v>1027</v>
      </c>
      <c r="R114" s="247">
        <v>8.6</v>
      </c>
      <c r="S114" s="247">
        <v>6.4</v>
      </c>
      <c r="T114" s="247" t="s">
        <v>684</v>
      </c>
      <c r="U114" s="247">
        <v>9.5</v>
      </c>
      <c r="V114" s="247">
        <v>5.7</v>
      </c>
      <c r="W114" s="247">
        <v>2.5</v>
      </c>
      <c r="X114" s="247">
        <v>2.5</v>
      </c>
      <c r="Y114" s="247">
        <v>3.1</v>
      </c>
      <c r="Z114" s="247">
        <v>5.9</v>
      </c>
      <c r="AA114" s="247">
        <v>25.2</v>
      </c>
      <c r="AB114" s="247">
        <v>1.7</v>
      </c>
      <c r="AC114" s="122">
        <v>6.6</v>
      </c>
      <c r="AD114" s="247">
        <v>2.1</v>
      </c>
      <c r="AE114" s="247">
        <v>2.4</v>
      </c>
    </row>
    <row r="115" spans="2:31" ht="17.25" thickBot="1" x14ac:dyDescent="0.35">
      <c r="B115" s="393"/>
      <c r="C115" s="121" t="s">
        <v>174</v>
      </c>
      <c r="D115" s="247">
        <v>6.4</v>
      </c>
      <c r="E115" s="247">
        <v>5.5</v>
      </c>
      <c r="F115" s="247">
        <v>17.600000000000001</v>
      </c>
      <c r="G115" s="247">
        <v>1.8</v>
      </c>
      <c r="H115" s="247">
        <v>3</v>
      </c>
      <c r="I115" s="247">
        <v>6.2</v>
      </c>
      <c r="J115" s="247">
        <v>2.9</v>
      </c>
      <c r="K115" s="247">
        <v>5.3</v>
      </c>
      <c r="L115" s="247">
        <v>13.1</v>
      </c>
      <c r="M115" s="247">
        <v>7.2</v>
      </c>
      <c r="N115" s="247" t="s">
        <v>1028</v>
      </c>
      <c r="O115" s="247">
        <v>3.6</v>
      </c>
      <c r="P115" s="247">
        <v>4.2</v>
      </c>
      <c r="Q115" s="247" t="s">
        <v>1029</v>
      </c>
      <c r="R115" s="247">
        <v>6.9</v>
      </c>
      <c r="S115" s="247">
        <v>5.6</v>
      </c>
      <c r="T115" s="247" t="s">
        <v>686</v>
      </c>
      <c r="U115" s="247">
        <v>8.6999999999999993</v>
      </c>
      <c r="V115" s="247">
        <v>4.3</v>
      </c>
      <c r="W115" s="247">
        <v>2.5</v>
      </c>
      <c r="X115" s="247">
        <v>2</v>
      </c>
      <c r="Y115" s="247">
        <v>2.5</v>
      </c>
      <c r="Z115" s="247">
        <v>4.5999999999999996</v>
      </c>
      <c r="AA115" s="247">
        <v>23.3</v>
      </c>
      <c r="AB115" s="247">
        <v>1.1000000000000001</v>
      </c>
      <c r="AC115" s="122">
        <v>5.9</v>
      </c>
      <c r="AD115" s="247">
        <v>1.8</v>
      </c>
      <c r="AE115" s="247">
        <v>2.1</v>
      </c>
    </row>
    <row r="116" spans="2:31" ht="17.25" customHeight="1" thickBot="1" x14ac:dyDescent="0.35">
      <c r="B116" s="391" t="s">
        <v>1046</v>
      </c>
      <c r="C116" s="121" t="s">
        <v>172</v>
      </c>
      <c r="D116" s="247">
        <v>8.4</v>
      </c>
      <c r="E116" s="247">
        <v>7.7</v>
      </c>
      <c r="F116" s="247">
        <v>19.2</v>
      </c>
      <c r="G116" s="247">
        <v>3.2</v>
      </c>
      <c r="H116" s="247">
        <v>2.8</v>
      </c>
      <c r="I116" s="247">
        <v>8.4</v>
      </c>
      <c r="J116" s="247">
        <v>2.6</v>
      </c>
      <c r="K116" s="247">
        <v>7.4</v>
      </c>
      <c r="L116" s="247">
        <v>15.5</v>
      </c>
      <c r="M116" s="247">
        <v>10.3</v>
      </c>
      <c r="N116" s="247" t="s">
        <v>1030</v>
      </c>
      <c r="O116" s="247">
        <v>3.5</v>
      </c>
      <c r="P116" s="247">
        <v>4.7</v>
      </c>
      <c r="Q116" s="247" t="s">
        <v>1031</v>
      </c>
      <c r="R116" s="247">
        <v>5.9</v>
      </c>
      <c r="S116" s="247">
        <v>5.2</v>
      </c>
      <c r="T116" s="247" t="s">
        <v>608</v>
      </c>
      <c r="U116" s="247">
        <v>12</v>
      </c>
      <c r="V116" s="247">
        <v>6.5</v>
      </c>
      <c r="W116" s="247">
        <v>2.4</v>
      </c>
      <c r="X116" s="247">
        <v>2.2000000000000002</v>
      </c>
      <c r="Y116" s="247">
        <v>2.2999999999999998</v>
      </c>
      <c r="Z116" s="247">
        <v>4.9000000000000004</v>
      </c>
      <c r="AA116" s="247">
        <v>30.8</v>
      </c>
      <c r="AB116" s="247">
        <v>1.8</v>
      </c>
      <c r="AC116" s="122">
        <v>10.8</v>
      </c>
      <c r="AD116" s="247">
        <v>1.7</v>
      </c>
      <c r="AE116" s="247">
        <v>3</v>
      </c>
    </row>
    <row r="117" spans="2:31" ht="17.25" thickBot="1" x14ac:dyDescent="0.35">
      <c r="B117" s="392"/>
      <c r="C117" s="121" t="s">
        <v>173</v>
      </c>
      <c r="D117" s="247">
        <v>8.1999999999999993</v>
      </c>
      <c r="E117" s="247">
        <v>8</v>
      </c>
      <c r="F117" s="247">
        <v>19.5</v>
      </c>
      <c r="G117" s="247">
        <v>3.3</v>
      </c>
      <c r="H117" s="247">
        <v>3</v>
      </c>
      <c r="I117" s="247">
        <v>7.9</v>
      </c>
      <c r="J117" s="247">
        <v>2.8</v>
      </c>
      <c r="K117" s="247">
        <v>6.9</v>
      </c>
      <c r="L117" s="247">
        <v>15</v>
      </c>
      <c r="M117" s="247">
        <v>10.5</v>
      </c>
      <c r="N117" s="247" t="s">
        <v>1032</v>
      </c>
      <c r="O117" s="247">
        <v>3.9</v>
      </c>
      <c r="P117" s="247">
        <v>4.5</v>
      </c>
      <c r="Q117" s="247" t="s">
        <v>634</v>
      </c>
      <c r="R117" s="247">
        <v>5.7</v>
      </c>
      <c r="S117" s="247">
        <v>6.1</v>
      </c>
      <c r="T117" s="247" t="s">
        <v>472</v>
      </c>
      <c r="U117" s="247">
        <v>12.4</v>
      </c>
      <c r="V117" s="247">
        <v>5.5</v>
      </c>
      <c r="W117" s="247">
        <v>2.6</v>
      </c>
      <c r="X117" s="247">
        <v>2.2999999999999998</v>
      </c>
      <c r="Y117" s="247">
        <v>2.6</v>
      </c>
      <c r="Z117" s="247">
        <v>5.2</v>
      </c>
      <c r="AA117" s="247">
        <v>32.200000000000003</v>
      </c>
      <c r="AB117" s="247">
        <v>2.2999999999999998</v>
      </c>
      <c r="AC117" s="122">
        <v>10.1</v>
      </c>
      <c r="AD117" s="247">
        <v>2</v>
      </c>
      <c r="AE117" s="247">
        <v>3.5</v>
      </c>
    </row>
    <row r="118" spans="2:31" ht="17.25" thickBot="1" x14ac:dyDescent="0.35">
      <c r="B118" s="393"/>
      <c r="C118" s="121" t="s">
        <v>174</v>
      </c>
      <c r="D118" s="247">
        <v>8.5</v>
      </c>
      <c r="E118" s="247">
        <v>7.4</v>
      </c>
      <c r="F118" s="247">
        <v>19</v>
      </c>
      <c r="G118" s="247">
        <v>3</v>
      </c>
      <c r="H118" s="247">
        <v>2.7</v>
      </c>
      <c r="I118" s="247">
        <v>8.8000000000000007</v>
      </c>
      <c r="J118" s="247">
        <v>2.5</v>
      </c>
      <c r="K118" s="247">
        <v>7.8</v>
      </c>
      <c r="L118" s="247">
        <v>16.100000000000001</v>
      </c>
      <c r="M118" s="247">
        <v>10</v>
      </c>
      <c r="N118" s="247" t="s">
        <v>635</v>
      </c>
      <c r="O118" s="247">
        <v>3.1</v>
      </c>
      <c r="P118" s="247">
        <v>4.8</v>
      </c>
      <c r="Q118" s="247" t="s">
        <v>1033</v>
      </c>
      <c r="R118" s="247">
        <v>6</v>
      </c>
      <c r="S118" s="247">
        <v>4.2</v>
      </c>
      <c r="T118" s="247" t="s">
        <v>643</v>
      </c>
      <c r="U118" s="247">
        <v>11.7</v>
      </c>
      <c r="V118" s="247">
        <v>7.5</v>
      </c>
      <c r="W118" s="247">
        <v>2.2000000000000002</v>
      </c>
      <c r="X118" s="247">
        <v>2.1</v>
      </c>
      <c r="Y118" s="247">
        <v>1.9</v>
      </c>
      <c r="Z118" s="247">
        <v>4.5999999999999996</v>
      </c>
      <c r="AA118" s="247">
        <v>29.4</v>
      </c>
      <c r="AB118" s="247">
        <v>1.3</v>
      </c>
      <c r="AC118" s="122">
        <v>11.4</v>
      </c>
      <c r="AD118" s="247">
        <v>1.4</v>
      </c>
      <c r="AE118" s="247">
        <v>2.6</v>
      </c>
    </row>
    <row r="119" spans="2:31" x14ac:dyDescent="0.3">
      <c r="B119" s="253" t="s">
        <v>748</v>
      </c>
      <c r="C119"/>
      <c r="D119"/>
      <c r="E119"/>
      <c r="F119"/>
      <c r="G119"/>
      <c r="H119"/>
      <c r="I119"/>
      <c r="J119"/>
      <c r="K119"/>
      <c r="L119"/>
      <c r="M119"/>
      <c r="N119"/>
      <c r="O119"/>
      <c r="P119"/>
      <c r="Q119"/>
      <c r="R119"/>
      <c r="S119"/>
      <c r="T119"/>
      <c r="U119"/>
      <c r="V119"/>
      <c r="W119"/>
      <c r="X119"/>
      <c r="Y119"/>
      <c r="Z119"/>
      <c r="AA119"/>
      <c r="AB119"/>
      <c r="AC119"/>
      <c r="AD119"/>
      <c r="AE119"/>
    </row>
    <row r="120" spans="2:31" x14ac:dyDescent="0.3">
      <c r="B120" s="131" t="s">
        <v>690</v>
      </c>
      <c r="C120"/>
      <c r="D120"/>
      <c r="E120"/>
      <c r="F120"/>
      <c r="G120"/>
      <c r="H120"/>
      <c r="I120"/>
      <c r="J120"/>
      <c r="K120"/>
      <c r="L120"/>
      <c r="M120"/>
      <c r="N120"/>
      <c r="O120"/>
      <c r="P120"/>
      <c r="Q120"/>
      <c r="R120"/>
      <c r="S120"/>
      <c r="T120"/>
      <c r="U120"/>
      <c r="V120"/>
      <c r="W120"/>
      <c r="X120"/>
      <c r="Y120"/>
      <c r="Z120"/>
      <c r="AA120"/>
      <c r="AB120"/>
      <c r="AC120"/>
      <c r="AD120"/>
      <c r="AE120"/>
    </row>
    <row r="121" spans="2:31" x14ac:dyDescent="0.3">
      <c r="B121" s="131" t="s">
        <v>645</v>
      </c>
      <c r="C121"/>
      <c r="D121"/>
      <c r="E121"/>
      <c r="F121"/>
      <c r="G121"/>
      <c r="H121"/>
      <c r="I121"/>
      <c r="J121"/>
      <c r="K121"/>
      <c r="L121"/>
      <c r="M121"/>
      <c r="N121"/>
      <c r="O121"/>
      <c r="P121"/>
      <c r="Q121"/>
      <c r="R121"/>
      <c r="S121"/>
      <c r="T121"/>
      <c r="U121"/>
      <c r="V121"/>
      <c r="W121"/>
      <c r="X121"/>
      <c r="Y121"/>
      <c r="Z121"/>
      <c r="AA121"/>
      <c r="AB121"/>
      <c r="AC121"/>
      <c r="AD121"/>
      <c r="AE121"/>
    </row>
    <row r="122" spans="2:31" x14ac:dyDescent="0.3">
      <c r="B122" s="131" t="s">
        <v>646</v>
      </c>
      <c r="C122"/>
      <c r="D122"/>
      <c r="E122"/>
      <c r="F122"/>
      <c r="G122"/>
      <c r="H122"/>
      <c r="I122"/>
      <c r="J122"/>
      <c r="K122"/>
      <c r="L122"/>
      <c r="M122"/>
      <c r="N122"/>
      <c r="O122"/>
      <c r="P122"/>
      <c r="Q122"/>
      <c r="R122"/>
      <c r="S122"/>
      <c r="T122"/>
      <c r="U122"/>
      <c r="V122"/>
      <c r="W122"/>
      <c r="X122"/>
      <c r="Y122"/>
      <c r="Z122"/>
      <c r="AA122"/>
      <c r="AB122"/>
      <c r="AC122"/>
      <c r="AD122"/>
      <c r="AE122"/>
    </row>
    <row r="123" spans="2:31" x14ac:dyDescent="0.3">
      <c r="B123" s="131" t="s">
        <v>691</v>
      </c>
      <c r="C123"/>
      <c r="D123"/>
      <c r="E123"/>
      <c r="F123"/>
      <c r="G123"/>
      <c r="H123"/>
      <c r="I123"/>
      <c r="J123"/>
      <c r="K123"/>
      <c r="L123"/>
      <c r="M123"/>
      <c r="N123"/>
      <c r="O123"/>
      <c r="P123"/>
      <c r="Q123"/>
      <c r="R123"/>
      <c r="S123"/>
      <c r="T123"/>
      <c r="U123"/>
      <c r="V123"/>
      <c r="W123"/>
      <c r="X123"/>
      <c r="Y123"/>
      <c r="Z123"/>
      <c r="AA123"/>
      <c r="AB123"/>
      <c r="AC123"/>
      <c r="AD123"/>
      <c r="AE123"/>
    </row>
    <row r="125" spans="2:31" x14ac:dyDescent="0.3">
      <c r="B125" s="79"/>
      <c r="C125" s="31"/>
    </row>
    <row r="126" spans="2:31" x14ac:dyDescent="0.3">
      <c r="B126" s="79" t="s">
        <v>345</v>
      </c>
      <c r="C126" s="31"/>
    </row>
    <row r="127" spans="2:31" x14ac:dyDescent="0.3">
      <c r="B127" s="27" t="s">
        <v>238</v>
      </c>
      <c r="C127" s="27" t="s">
        <v>239</v>
      </c>
    </row>
    <row r="128" spans="2:31" x14ac:dyDescent="0.3">
      <c r="B128" s="27" t="s">
        <v>288</v>
      </c>
      <c r="C128" s="27" t="s">
        <v>240</v>
      </c>
    </row>
    <row r="129" spans="2:3" x14ac:dyDescent="0.3">
      <c r="B129" s="27" t="s">
        <v>290</v>
      </c>
      <c r="C129" s="27" t="s">
        <v>242</v>
      </c>
    </row>
    <row r="130" spans="2:3" x14ac:dyDescent="0.3">
      <c r="B130" s="27" t="s">
        <v>291</v>
      </c>
      <c r="C130" s="27" t="s">
        <v>244</v>
      </c>
    </row>
    <row r="131" spans="2:3" x14ac:dyDescent="0.3">
      <c r="B131" s="27" t="s">
        <v>287</v>
      </c>
      <c r="C131" s="27" t="s">
        <v>245</v>
      </c>
    </row>
    <row r="132" spans="2:3" x14ac:dyDescent="0.3">
      <c r="B132" s="27" t="s">
        <v>286</v>
      </c>
      <c r="C132" s="27" t="s">
        <v>25</v>
      </c>
    </row>
    <row r="133" spans="2:3" x14ac:dyDescent="0.3">
      <c r="B133" s="27" t="s">
        <v>285</v>
      </c>
      <c r="C133" s="27" t="s">
        <v>247</v>
      </c>
    </row>
    <row r="134" spans="2:3" x14ac:dyDescent="0.3">
      <c r="B134" s="27" t="s">
        <v>283</v>
      </c>
      <c r="C134" s="27" t="s">
        <v>249</v>
      </c>
    </row>
    <row r="135" spans="2:3" x14ac:dyDescent="0.3">
      <c r="B135" s="27" t="s">
        <v>284</v>
      </c>
      <c r="C135" s="27" t="s">
        <v>251</v>
      </c>
    </row>
    <row r="136" spans="2:3" x14ac:dyDescent="0.3">
      <c r="B136" s="27" t="s">
        <v>282</v>
      </c>
      <c r="C136" s="27" t="s">
        <v>253</v>
      </c>
    </row>
    <row r="137" spans="2:3" x14ac:dyDescent="0.3">
      <c r="B137" s="27" t="s">
        <v>292</v>
      </c>
      <c r="C137" s="27" t="s">
        <v>241</v>
      </c>
    </row>
    <row r="138" spans="2:3" x14ac:dyDescent="0.3">
      <c r="B138" s="27" t="s">
        <v>259</v>
      </c>
      <c r="C138" s="27" t="s">
        <v>256</v>
      </c>
    </row>
    <row r="139" spans="2:3" x14ac:dyDescent="0.3">
      <c r="B139" s="27" t="s">
        <v>281</v>
      </c>
      <c r="C139" s="27" t="s">
        <v>258</v>
      </c>
    </row>
    <row r="140" spans="2:3" x14ac:dyDescent="0.3">
      <c r="B140" s="27" t="s">
        <v>280</v>
      </c>
      <c r="C140" s="27" t="s">
        <v>246</v>
      </c>
    </row>
    <row r="141" spans="2:3" x14ac:dyDescent="0.3">
      <c r="B141" s="27" t="s">
        <v>279</v>
      </c>
      <c r="C141" s="27" t="s">
        <v>261</v>
      </c>
    </row>
    <row r="142" spans="2:3" x14ac:dyDescent="0.3">
      <c r="B142" s="27" t="s">
        <v>264</v>
      </c>
      <c r="C142" s="27" t="s">
        <v>263</v>
      </c>
    </row>
    <row r="143" spans="2:3" x14ac:dyDescent="0.3">
      <c r="B143" s="27" t="s">
        <v>278</v>
      </c>
      <c r="C143" s="27" t="s">
        <v>250</v>
      </c>
    </row>
    <row r="144" spans="2:3" x14ac:dyDescent="0.3">
      <c r="B144" s="27" t="s">
        <v>26</v>
      </c>
      <c r="C144" s="27" t="s">
        <v>26</v>
      </c>
    </row>
    <row r="145" spans="2:3" x14ac:dyDescent="0.3">
      <c r="B145" s="27" t="s">
        <v>277</v>
      </c>
      <c r="C145" s="27" t="s">
        <v>265</v>
      </c>
    </row>
    <row r="146" spans="2:3" x14ac:dyDescent="0.3">
      <c r="B146" s="27" t="s">
        <v>276</v>
      </c>
      <c r="C146" s="27" t="s">
        <v>266</v>
      </c>
    </row>
    <row r="147" spans="2:3" x14ac:dyDescent="0.3">
      <c r="B147" s="27" t="s">
        <v>274</v>
      </c>
      <c r="C147" s="27" t="s">
        <v>255</v>
      </c>
    </row>
    <row r="148" spans="2:3" x14ac:dyDescent="0.3">
      <c r="B148" s="27" t="s">
        <v>275</v>
      </c>
      <c r="C148" s="27" t="s">
        <v>257</v>
      </c>
    </row>
    <row r="149" spans="2:3" x14ac:dyDescent="0.3">
      <c r="B149" s="27" t="s">
        <v>273</v>
      </c>
      <c r="C149" s="27" t="s">
        <v>252</v>
      </c>
    </row>
    <row r="150" spans="2:3" x14ac:dyDescent="0.3">
      <c r="B150" s="27" t="s">
        <v>272</v>
      </c>
      <c r="C150" s="27" t="s">
        <v>248</v>
      </c>
    </row>
    <row r="151" spans="2:3" x14ac:dyDescent="0.3">
      <c r="B151" s="27" t="s">
        <v>271</v>
      </c>
      <c r="C151" s="27" t="s">
        <v>260</v>
      </c>
    </row>
    <row r="152" spans="2:3" x14ac:dyDescent="0.3">
      <c r="B152" s="27" t="s">
        <v>270</v>
      </c>
      <c r="C152" s="27" t="s">
        <v>262</v>
      </c>
    </row>
    <row r="153" spans="2:3" x14ac:dyDescent="0.3">
      <c r="B153" s="27" t="s">
        <v>298</v>
      </c>
      <c r="C153" s="27" t="s">
        <v>254</v>
      </c>
    </row>
    <row r="154" spans="2:3" x14ac:dyDescent="0.3">
      <c r="B154" s="27" t="s">
        <v>269</v>
      </c>
      <c r="C154" s="27" t="s">
        <v>243</v>
      </c>
    </row>
    <row r="155" spans="2:3" x14ac:dyDescent="0.3">
      <c r="B155" s="27" t="s">
        <v>268</v>
      </c>
      <c r="C155" s="27" t="s">
        <v>267</v>
      </c>
    </row>
  </sheetData>
  <mergeCells count="31">
    <mergeCell ref="B116:B118"/>
    <mergeCell ref="B97:B99"/>
    <mergeCell ref="B102:B104"/>
    <mergeCell ref="B105:B106"/>
    <mergeCell ref="B107:B109"/>
    <mergeCell ref="B110:B112"/>
    <mergeCell ref="B113:B115"/>
    <mergeCell ref="B94:B96"/>
    <mergeCell ref="B50:B52"/>
    <mergeCell ref="B53:B55"/>
    <mergeCell ref="B57:B59"/>
    <mergeCell ref="B60:B62"/>
    <mergeCell ref="B63:B65"/>
    <mergeCell ref="B66:B69"/>
    <mergeCell ref="B70:B72"/>
    <mergeCell ref="B75:B77"/>
    <mergeCell ref="B85:B87"/>
    <mergeCell ref="B88:B90"/>
    <mergeCell ref="B91:B93"/>
    <mergeCell ref="B47:B49"/>
    <mergeCell ref="B4:B6"/>
    <mergeCell ref="B7:B9"/>
    <mergeCell ref="B10:B12"/>
    <mergeCell ref="B13:B15"/>
    <mergeCell ref="B16:B18"/>
    <mergeCell ref="B20:B22"/>
    <mergeCell ref="B23:B25"/>
    <mergeCell ref="B26:B28"/>
    <mergeCell ref="B31:B33"/>
    <mergeCell ref="B41:B43"/>
    <mergeCell ref="B44:B46"/>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4</vt:i4>
      </vt:variant>
    </vt:vector>
  </HeadingPairs>
  <TitlesOfParts>
    <vt:vector size="10" baseType="lpstr">
      <vt:lpstr>OBSAH</vt:lpstr>
      <vt:lpstr>K4.1 Chudoba a soc. vylúčenie</vt:lpstr>
      <vt:lpstr>K4.2 Rovnosť príležitostí</vt:lpstr>
      <vt:lpstr>Príloha ku kapitole 4</vt:lpstr>
      <vt:lpstr>K5 Európsky pilier soc práv</vt:lpstr>
      <vt:lpstr>Príloha ku kapitole 5</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Vojtechová Barbara</cp:lastModifiedBy>
  <cp:lastPrinted>2019-07-22T08:10:10Z</cp:lastPrinted>
  <dcterms:created xsi:type="dcterms:W3CDTF">2019-01-29T14:03:07Z</dcterms:created>
  <dcterms:modified xsi:type="dcterms:W3CDTF">2023-09-28T11:42:15Z</dcterms:modified>
</cp:coreProperties>
</file>